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-SAN PABLO\EJERCICIO 2019\PAPELES DE TRABAJO\TRANSPARENCIA TILANTONGO\TRANSPARENCIA 1\29 LGTA70FXXIX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E70" i="1"/>
  <c r="E69" i="1" s="1"/>
  <c r="H69" i="1"/>
  <c r="G69" i="1"/>
  <c r="F69" i="1"/>
  <c r="D69" i="1"/>
  <c r="C69" i="1"/>
  <c r="H65" i="1"/>
  <c r="E65" i="1"/>
  <c r="H64" i="1"/>
  <c r="E64" i="1"/>
  <c r="H63" i="1"/>
  <c r="E63" i="1"/>
  <c r="E61" i="1" s="1"/>
  <c r="H62" i="1"/>
  <c r="H61" i="1" s="1"/>
  <c r="E62" i="1"/>
  <c r="G61" i="1"/>
  <c r="F61" i="1"/>
  <c r="D61" i="1"/>
  <c r="C61" i="1"/>
  <c r="H60" i="1"/>
  <c r="E60" i="1"/>
  <c r="H59" i="1"/>
  <c r="E59" i="1"/>
  <c r="H58" i="1"/>
  <c r="H56" i="1" s="1"/>
  <c r="E58" i="1"/>
  <c r="E56" i="1" s="1"/>
  <c r="H57" i="1"/>
  <c r="E57" i="1"/>
  <c r="G56" i="1"/>
  <c r="F56" i="1"/>
  <c r="D56" i="1"/>
  <c r="C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G47" i="1"/>
  <c r="G67" i="1" s="1"/>
  <c r="G76" i="1" s="1"/>
  <c r="F47" i="1"/>
  <c r="D47" i="1"/>
  <c r="D67" i="1" s="1"/>
  <c r="D76" i="1" s="1"/>
  <c r="C47" i="1"/>
  <c r="C67" i="1" s="1"/>
  <c r="C76" i="1" s="1"/>
  <c r="D43" i="1"/>
  <c r="D75" i="1" s="1"/>
  <c r="D77" i="1" s="1"/>
  <c r="H41" i="1"/>
  <c r="E41" i="1"/>
  <c r="H40" i="1"/>
  <c r="H39" i="1" s="1"/>
  <c r="E40" i="1"/>
  <c r="G39" i="1"/>
  <c r="F39" i="1"/>
  <c r="D39" i="1"/>
  <c r="C39" i="1"/>
  <c r="H38" i="1"/>
  <c r="H37" i="1" s="1"/>
  <c r="E38" i="1"/>
  <c r="G37" i="1"/>
  <c r="F37" i="1"/>
  <c r="E37" i="1"/>
  <c r="D37" i="1"/>
  <c r="C37" i="1"/>
  <c r="H36" i="1"/>
  <c r="H35" i="1"/>
  <c r="E35" i="1"/>
  <c r="H34" i="1"/>
  <c r="E34" i="1"/>
  <c r="H33" i="1"/>
  <c r="E33" i="1"/>
  <c r="H32" i="1"/>
  <c r="H30" i="1" s="1"/>
  <c r="E32" i="1"/>
  <c r="E30" i="1" s="1"/>
  <c r="H31" i="1"/>
  <c r="E31" i="1"/>
  <c r="G30" i="1"/>
  <c r="F30" i="1"/>
  <c r="D30" i="1"/>
  <c r="C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E17" i="1" s="1"/>
  <c r="H19" i="1"/>
  <c r="H17" i="1" s="1"/>
  <c r="E19" i="1"/>
  <c r="G17" i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F43" i="1" l="1"/>
  <c r="F67" i="1"/>
  <c r="F76" i="1" s="1"/>
  <c r="E47" i="1"/>
  <c r="E67" i="1" s="1"/>
  <c r="G43" i="1"/>
  <c r="G75" i="1" s="1"/>
  <c r="G77" i="1" s="1"/>
  <c r="C43" i="1"/>
  <c r="E39" i="1"/>
  <c r="H47" i="1"/>
  <c r="H67" i="1" s="1"/>
  <c r="H76" i="1" s="1"/>
  <c r="F72" i="1"/>
  <c r="F75" i="1"/>
  <c r="G72" i="1"/>
  <c r="E76" i="1"/>
  <c r="H43" i="1"/>
  <c r="H44" i="1" s="1"/>
  <c r="E43" i="1"/>
  <c r="C75" i="1"/>
  <c r="C72" i="1"/>
  <c r="D72" i="1"/>
  <c r="E72" i="1" l="1"/>
  <c r="F77" i="1"/>
  <c r="C77" i="1"/>
  <c r="E75" i="1"/>
  <c r="E77" i="1" s="1"/>
  <c r="H75" i="1"/>
  <c r="H77" i="1" s="1"/>
  <c r="H72" i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<sst xmlns="http://schemas.openxmlformats.org/spreadsheetml/2006/main" count="74" uniqueCount="74">
  <si>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</si>
  <si>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r>
      <t>MUNICIPIO DE SANTIAGO TILANTONGO, NOCHIXTLAN, OAXACA (a)
Estado Analítico de Ingresos Detallado - LDF      
Del 1 de enero al 31 de marzo de 2017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(b)
(PESOS) 
</t>
    </r>
  </si>
  <si>
    <t>Concepto ( c )</t>
  </si>
  <si>
    <t>Ingreso</t>
  </si>
  <si>
    <t>Diferencia ( e 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</si>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</sst>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_ ;\-#,##0.00\ "/>
    <numFmt numFmtId="165" formatCode="#,##0.0_ ;\-#,##0.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0" borderId="0" xfId="0" applyFill="1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164" fontId="0" fillId="2" borderId="9" xfId="1" applyNumberFormat="1" applyFont="1" applyFill="1" applyBorder="1"/>
    <xf numFmtId="0" fontId="0" fillId="2" borderId="12" xfId="0" applyFill="1" applyBorder="1" applyAlignment="1">
      <alignment horizontal="left" indent="2"/>
    </xf>
    <xf numFmtId="164" fontId="0" fillId="0" borderId="0" xfId="1" applyNumberFormat="1" applyFont="1"/>
    <xf numFmtId="164" fontId="0" fillId="2" borderId="12" xfId="1" applyNumberFormat="1" applyFont="1" applyFill="1" applyBorder="1"/>
    <xf numFmtId="4" fontId="0" fillId="0" borderId="0" xfId="0" applyNumberFormat="1" applyAlignment="1">
      <alignment wrapText="1"/>
    </xf>
    <xf numFmtId="165" fontId="0" fillId="2" borderId="12" xfId="1" applyNumberFormat="1" applyFont="1" applyFill="1" applyBorder="1"/>
    <xf numFmtId="0" fontId="2" fillId="2" borderId="12" xfId="0" applyFont="1" applyFill="1" applyBorder="1" applyAlignment="1">
      <alignment horizontal="left" indent="2"/>
    </xf>
    <xf numFmtId="164" fontId="2" fillId="2" borderId="12" xfId="1" applyNumberFormat="1" applyFont="1" applyFill="1" applyBorder="1"/>
    <xf numFmtId="0" fontId="0" fillId="2" borderId="12" xfId="0" applyFill="1" applyBorder="1" applyAlignment="1">
      <alignment horizontal="left" indent="3"/>
    </xf>
    <xf numFmtId="164" fontId="1" fillId="2" borderId="12" xfId="1" applyNumberFormat="1" applyFont="1" applyFill="1" applyBorder="1"/>
    <xf numFmtId="4" fontId="0" fillId="2" borderId="12" xfId="1" applyNumberFormat="1" applyFont="1" applyFill="1" applyBorder="1"/>
    <xf numFmtId="0" fontId="0" fillId="2" borderId="12" xfId="0" applyFill="1" applyBorder="1" applyAlignment="1">
      <alignment horizontal="left" wrapText="1" indent="3"/>
    </xf>
    <xf numFmtId="0" fontId="2" fillId="2" borderId="12" xfId="0" applyFont="1" applyFill="1" applyBorder="1" applyAlignment="1">
      <alignment horizontal="left" wrapText="1" indent="2"/>
    </xf>
    <xf numFmtId="165" fontId="2" fillId="2" borderId="12" xfId="1" applyNumberFormat="1" applyFont="1" applyFill="1" applyBorder="1"/>
    <xf numFmtId="0" fontId="2" fillId="2" borderId="12" xfId="0" applyFont="1" applyFill="1" applyBorder="1"/>
    <xf numFmtId="0" fontId="2" fillId="0" borderId="12" xfId="0" applyFont="1" applyFill="1" applyBorder="1"/>
    <xf numFmtId="164" fontId="0" fillId="0" borderId="12" xfId="1" applyNumberFormat="1" applyFont="1" applyFill="1" applyBorder="1"/>
    <xf numFmtId="0" fontId="0" fillId="2" borderId="12" xfId="0" applyFill="1" applyBorder="1"/>
    <xf numFmtId="0" fontId="2" fillId="2" borderId="12" xfId="0" applyFont="1" applyFill="1" applyBorder="1" applyAlignment="1">
      <alignment wrapText="1"/>
    </xf>
    <xf numFmtId="0" fontId="0" fillId="2" borderId="12" xfId="0" applyFont="1" applyFill="1" applyBorder="1"/>
    <xf numFmtId="0" fontId="0" fillId="2" borderId="12" xfId="0" applyFill="1" applyBorder="1" applyAlignment="1">
      <alignment horizontal="left" wrapText="1" indent="2"/>
    </xf>
    <xf numFmtId="0" fontId="2" fillId="2" borderId="11" xfId="0" applyFont="1" applyFill="1" applyBorder="1" applyAlignment="1">
      <alignment horizontal="left" indent="2"/>
    </xf>
    <xf numFmtId="164" fontId="2" fillId="2" borderId="11" xfId="1" applyNumberFormat="1" applyFont="1" applyFill="1" applyBorder="1"/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06"/>
  <sheetViews>
    <sheetView tabSelected="1" workbookViewId="0">
      <selection activeCell="H45" sqref="H45"/>
    </sheetView>
  </sheetViews>
  <sheetFormatPr baseColWidth="10" defaultRowHeight="15" x14ac:dyDescent="0.25"/>
  <cols>
    <col min="1" max="1" width="2.28515625" customWidth="1"/>
    <col min="2" max="2" width="53.7109375" customWidth="1"/>
    <col min="3" max="3" width="15.42578125" customWidth="1"/>
    <col min="4" max="4" width="14.42578125" customWidth="1"/>
    <col min="5" max="5" width="13.140625" customWidth="1"/>
    <col min="6" max="6" width="11.85546875" customWidth="1"/>
    <col min="7" max="7" width="12.140625" customWidth="1"/>
    <col min="8" max="8" width="14" customWidth="1"/>
  </cols>
  <sheetData>
    <row r="1" spans="1:80" ht="17.25" x14ac:dyDescent="0.3">
      <c r="A1" s="1"/>
      <c r="B1" s="30" t="s">
        <v>0</v>
      </c>
      <c r="C1" s="30"/>
      <c r="D1" s="30"/>
      <c r="E1" s="30"/>
      <c r="F1" s="30"/>
      <c r="G1" s="30"/>
      <c r="H1" s="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x14ac:dyDescent="0.25">
      <c r="A3" s="1"/>
      <c r="B3" s="31" t="s">
        <v>1</v>
      </c>
      <c r="C3" s="32"/>
      <c r="D3" s="32"/>
      <c r="E3" s="32"/>
      <c r="F3" s="32"/>
      <c r="G3" s="32"/>
      <c r="H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x14ac:dyDescent="0.25">
      <c r="A4" s="1"/>
      <c r="B4" s="34"/>
      <c r="C4" s="35"/>
      <c r="D4" s="35"/>
      <c r="E4" s="35"/>
      <c r="F4" s="35"/>
      <c r="G4" s="35"/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x14ac:dyDescent="0.25">
      <c r="A5" s="1"/>
      <c r="B5" s="34"/>
      <c r="C5" s="35"/>
      <c r="D5" s="35"/>
      <c r="E5" s="35"/>
      <c r="F5" s="35"/>
      <c r="G5" s="35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21.75" customHeight="1" x14ac:dyDescent="0.25">
      <c r="A6" s="1"/>
      <c r="B6" s="37"/>
      <c r="C6" s="38"/>
      <c r="D6" s="38"/>
      <c r="E6" s="38"/>
      <c r="F6" s="38"/>
      <c r="G6" s="38"/>
      <c r="H6" s="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x14ac:dyDescent="0.25">
      <c r="A7" s="1"/>
      <c r="B7" s="40" t="s">
        <v>2</v>
      </c>
      <c r="C7" s="42" t="s">
        <v>3</v>
      </c>
      <c r="D7" s="42"/>
      <c r="E7" s="42"/>
      <c r="F7" s="42"/>
      <c r="G7" s="42"/>
      <c r="H7" s="43" t="s">
        <v>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30" x14ac:dyDescent="0.25">
      <c r="A8" s="1"/>
      <c r="B8" s="41"/>
      <c r="C8" s="3" t="s">
        <v>5</v>
      </c>
      <c r="D8" s="4" t="s">
        <v>6</v>
      </c>
      <c r="E8" s="3" t="s">
        <v>7</v>
      </c>
      <c r="F8" s="3" t="s">
        <v>8</v>
      </c>
      <c r="G8" s="3" t="s">
        <v>9</v>
      </c>
      <c r="H8" s="4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x14ac:dyDescent="0.25">
      <c r="A9" s="1"/>
      <c r="B9" s="5" t="s">
        <v>10</v>
      </c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x14ac:dyDescent="0.25">
      <c r="A10" s="1"/>
      <c r="B10" s="7" t="s">
        <v>11</v>
      </c>
      <c r="C10" s="8">
        <v>59000</v>
      </c>
      <c r="D10" s="9">
        <v>0</v>
      </c>
      <c r="E10" s="9">
        <f>+C10+D10</f>
        <v>59000</v>
      </c>
      <c r="F10" s="10">
        <v>12312.6</v>
      </c>
      <c r="G10" s="10">
        <v>12312.6</v>
      </c>
      <c r="H10" s="11">
        <f>+G10-C10</f>
        <v>-46687.4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x14ac:dyDescent="0.25">
      <c r="A11" s="1"/>
      <c r="B11" s="7" t="s">
        <v>12</v>
      </c>
      <c r="C11" s="9">
        <v>0</v>
      </c>
      <c r="D11" s="9">
        <v>0</v>
      </c>
      <c r="E11" s="9">
        <f t="shared" ref="E11:E16" si="0">+C11+D11</f>
        <v>0</v>
      </c>
      <c r="F11" s="9">
        <v>0</v>
      </c>
      <c r="G11" s="9">
        <v>0</v>
      </c>
      <c r="H11" s="11">
        <f t="shared" ref="H11:H16" si="1">+G11-C11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x14ac:dyDescent="0.25">
      <c r="A12" s="1"/>
      <c r="B12" s="7" t="s">
        <v>13</v>
      </c>
      <c r="C12" s="9">
        <v>5000.03</v>
      </c>
      <c r="D12" s="9">
        <v>0</v>
      </c>
      <c r="E12" s="9">
        <f t="shared" si="0"/>
        <v>5000.03</v>
      </c>
      <c r="F12" s="9">
        <v>250</v>
      </c>
      <c r="G12" s="9">
        <v>250</v>
      </c>
      <c r="H12" s="11">
        <f t="shared" si="1"/>
        <v>-4750.03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x14ac:dyDescent="0.25">
      <c r="A13" s="1"/>
      <c r="B13" s="7" t="s">
        <v>14</v>
      </c>
      <c r="C13" s="9">
        <v>187899.97</v>
      </c>
      <c r="D13" s="9">
        <v>0</v>
      </c>
      <c r="E13" s="9">
        <f t="shared" si="0"/>
        <v>187899.97</v>
      </c>
      <c r="F13" s="9">
        <v>53709</v>
      </c>
      <c r="G13" s="9">
        <v>53709</v>
      </c>
      <c r="H13" s="11">
        <f t="shared" si="1"/>
        <v>-134190.97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x14ac:dyDescent="0.25">
      <c r="A14" s="1"/>
      <c r="B14" s="7" t="s">
        <v>15</v>
      </c>
      <c r="C14" s="9">
        <v>57500</v>
      </c>
      <c r="D14" s="9">
        <v>0</v>
      </c>
      <c r="E14" s="9">
        <f t="shared" si="0"/>
        <v>57500</v>
      </c>
      <c r="F14" s="9">
        <v>34.770000000000003</v>
      </c>
      <c r="G14" s="9">
        <v>34.770000000000003</v>
      </c>
      <c r="H14" s="11">
        <f t="shared" si="1"/>
        <v>-57465.23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x14ac:dyDescent="0.25">
      <c r="A15" s="1"/>
      <c r="B15" s="7" t="s">
        <v>16</v>
      </c>
      <c r="C15" s="9">
        <v>28000</v>
      </c>
      <c r="D15" s="9">
        <v>0</v>
      </c>
      <c r="E15" s="9">
        <f t="shared" si="0"/>
        <v>28000</v>
      </c>
      <c r="F15" s="9">
        <v>0</v>
      </c>
      <c r="G15" s="9">
        <v>0</v>
      </c>
      <c r="H15" s="11">
        <f t="shared" si="1"/>
        <v>-28000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x14ac:dyDescent="0.25">
      <c r="A16" s="1"/>
      <c r="B16" s="7" t="s">
        <v>17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v>0</v>
      </c>
      <c r="H16" s="11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x14ac:dyDescent="0.25">
      <c r="A17" s="1"/>
      <c r="B17" s="12" t="s">
        <v>18</v>
      </c>
      <c r="C17" s="13">
        <f t="shared" ref="C17:H17" si="2">SUM(C19:C29)</f>
        <v>4292446</v>
      </c>
      <c r="D17" s="13">
        <f t="shared" si="2"/>
        <v>0</v>
      </c>
      <c r="E17" s="13">
        <f t="shared" si="2"/>
        <v>4292446</v>
      </c>
      <c r="F17" s="13">
        <f t="shared" si="2"/>
        <v>1172001</v>
      </c>
      <c r="G17" s="13">
        <f t="shared" si="2"/>
        <v>1172001</v>
      </c>
      <c r="H17" s="13">
        <f t="shared" si="2"/>
        <v>-3120445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x14ac:dyDescent="0.25">
      <c r="A18" s="1"/>
      <c r="B18" s="12" t="s">
        <v>19</v>
      </c>
      <c r="C18" s="13"/>
      <c r="D18" s="9"/>
      <c r="E18" s="9"/>
      <c r="F18" s="9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x14ac:dyDescent="0.25">
      <c r="A19" s="1"/>
      <c r="B19" s="14" t="s">
        <v>20</v>
      </c>
      <c r="C19" s="15">
        <v>3038624</v>
      </c>
      <c r="D19" s="9">
        <v>0</v>
      </c>
      <c r="E19" s="9">
        <f t="shared" ref="E19:E33" si="3">+C19+D19</f>
        <v>3038624</v>
      </c>
      <c r="F19" s="9">
        <v>778914</v>
      </c>
      <c r="G19" s="9">
        <v>778914</v>
      </c>
      <c r="H19" s="11">
        <f t="shared" ref="H19:H36" si="4">+G19-C19</f>
        <v>-2259710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x14ac:dyDescent="0.25">
      <c r="A20" s="1"/>
      <c r="B20" s="14" t="s">
        <v>21</v>
      </c>
      <c r="C20" s="10">
        <v>1105275</v>
      </c>
      <c r="D20" s="9">
        <v>0</v>
      </c>
      <c r="E20" s="9">
        <f t="shared" si="3"/>
        <v>1105275</v>
      </c>
      <c r="F20" s="10">
        <v>352167</v>
      </c>
      <c r="G20" s="10">
        <v>352167</v>
      </c>
      <c r="H20" s="11">
        <f t="shared" si="4"/>
        <v>-753108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x14ac:dyDescent="0.25">
      <c r="A21" s="1"/>
      <c r="B21" s="14" t="s">
        <v>22</v>
      </c>
      <c r="C21" s="16">
        <v>0</v>
      </c>
      <c r="D21" s="9">
        <v>0</v>
      </c>
      <c r="E21" s="9">
        <f t="shared" si="3"/>
        <v>0</v>
      </c>
      <c r="F21" s="9">
        <v>0</v>
      </c>
      <c r="G21" s="9">
        <v>0</v>
      </c>
      <c r="H21" s="11">
        <f t="shared" si="4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x14ac:dyDescent="0.25">
      <c r="A22" s="1"/>
      <c r="B22" s="14" t="s">
        <v>23</v>
      </c>
      <c r="C22" s="10">
        <v>99522</v>
      </c>
      <c r="D22" s="9">
        <v>0</v>
      </c>
      <c r="E22" s="9">
        <f t="shared" si="3"/>
        <v>99522</v>
      </c>
      <c r="F22" s="10">
        <v>26644</v>
      </c>
      <c r="G22" s="10">
        <v>26644</v>
      </c>
      <c r="H22" s="11">
        <f t="shared" si="4"/>
        <v>-72878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x14ac:dyDescent="0.25">
      <c r="A23" s="1"/>
      <c r="B23" s="14" t="s">
        <v>24</v>
      </c>
      <c r="C23" s="16">
        <v>0</v>
      </c>
      <c r="D23" s="9">
        <v>0</v>
      </c>
      <c r="E23" s="9">
        <f t="shared" si="3"/>
        <v>0</v>
      </c>
      <c r="F23" s="9">
        <v>0</v>
      </c>
      <c r="G23" s="9">
        <v>0</v>
      </c>
      <c r="H23" s="11">
        <f t="shared" si="4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x14ac:dyDescent="0.25">
      <c r="A24" s="1"/>
      <c r="B24" s="14" t="s">
        <v>25</v>
      </c>
      <c r="C24" s="16">
        <v>0</v>
      </c>
      <c r="D24" s="9">
        <v>0</v>
      </c>
      <c r="E24" s="9">
        <f t="shared" si="3"/>
        <v>0</v>
      </c>
      <c r="F24" s="9">
        <v>0</v>
      </c>
      <c r="G24" s="9">
        <v>0</v>
      </c>
      <c r="H24" s="11">
        <f t="shared" si="4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x14ac:dyDescent="0.25">
      <c r="A25" s="1"/>
      <c r="B25" s="14" t="s">
        <v>26</v>
      </c>
      <c r="C25" s="16">
        <v>0</v>
      </c>
      <c r="D25" s="9">
        <v>0</v>
      </c>
      <c r="E25" s="9">
        <f t="shared" si="3"/>
        <v>0</v>
      </c>
      <c r="F25" s="9">
        <v>0</v>
      </c>
      <c r="G25" s="9">
        <v>0</v>
      </c>
      <c r="H25" s="11">
        <f t="shared" si="4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x14ac:dyDescent="0.25">
      <c r="A26" s="1"/>
      <c r="B26" s="14" t="s">
        <v>27</v>
      </c>
      <c r="C26" s="16">
        <v>0</v>
      </c>
      <c r="D26" s="9">
        <v>0</v>
      </c>
      <c r="E26" s="9">
        <f t="shared" si="3"/>
        <v>0</v>
      </c>
      <c r="F26" s="9">
        <v>0</v>
      </c>
      <c r="G26" s="9">
        <v>0</v>
      </c>
      <c r="H26" s="11">
        <f t="shared" si="4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x14ac:dyDescent="0.25">
      <c r="A27" s="1"/>
      <c r="B27" s="14" t="s">
        <v>28</v>
      </c>
      <c r="C27" s="10">
        <v>49025</v>
      </c>
      <c r="D27" s="9">
        <v>0</v>
      </c>
      <c r="E27" s="9">
        <f t="shared" si="3"/>
        <v>49025</v>
      </c>
      <c r="F27" s="10">
        <v>14276</v>
      </c>
      <c r="G27" s="10">
        <v>14276</v>
      </c>
      <c r="H27" s="11">
        <f t="shared" si="4"/>
        <v>-34749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x14ac:dyDescent="0.25">
      <c r="A28" s="1"/>
      <c r="B28" s="14" t="s">
        <v>29</v>
      </c>
      <c r="C28" s="16">
        <v>0</v>
      </c>
      <c r="D28" s="9">
        <v>0</v>
      </c>
      <c r="E28" s="9">
        <f t="shared" si="3"/>
        <v>0</v>
      </c>
      <c r="F28" s="9">
        <v>0</v>
      </c>
      <c r="G28" s="9">
        <v>0</v>
      </c>
      <c r="H28" s="11">
        <f t="shared" si="4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ht="30" x14ac:dyDescent="0.25">
      <c r="A29" s="1"/>
      <c r="B29" s="17" t="s">
        <v>30</v>
      </c>
      <c r="C29" s="16">
        <v>0</v>
      </c>
      <c r="D29" s="9">
        <v>0</v>
      </c>
      <c r="E29" s="9">
        <f t="shared" si="3"/>
        <v>0</v>
      </c>
      <c r="F29" s="9">
        <v>0</v>
      </c>
      <c r="G29" s="9">
        <v>0</v>
      </c>
      <c r="H29" s="11">
        <f t="shared" si="4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ht="30" x14ac:dyDescent="0.25">
      <c r="A30" s="1"/>
      <c r="B30" s="18" t="s">
        <v>31</v>
      </c>
      <c r="C30" s="13">
        <f t="shared" ref="C30:H30" si="5">SUM(C31:C35)</f>
        <v>0</v>
      </c>
      <c r="D30" s="13">
        <f t="shared" si="5"/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  <c r="H30" s="13">
        <f t="shared" si="5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x14ac:dyDescent="0.25">
      <c r="A31" s="1"/>
      <c r="B31" s="14" t="s">
        <v>32</v>
      </c>
      <c r="C31" s="9">
        <v>0</v>
      </c>
      <c r="D31" s="9">
        <v>0</v>
      </c>
      <c r="E31" s="9">
        <f t="shared" si="3"/>
        <v>0</v>
      </c>
      <c r="F31" s="9">
        <v>0</v>
      </c>
      <c r="G31" s="9">
        <v>0</v>
      </c>
      <c r="H31" s="11">
        <f t="shared" si="4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x14ac:dyDescent="0.25">
      <c r="A32" s="1"/>
      <c r="B32" s="14" t="s">
        <v>33</v>
      </c>
      <c r="C32" s="9">
        <v>0</v>
      </c>
      <c r="D32" s="9">
        <v>0</v>
      </c>
      <c r="E32" s="9">
        <f t="shared" si="3"/>
        <v>0</v>
      </c>
      <c r="F32" s="9">
        <v>0</v>
      </c>
      <c r="G32" s="9">
        <v>0</v>
      </c>
      <c r="H32" s="11">
        <f t="shared" si="4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x14ac:dyDescent="0.25">
      <c r="A33" s="1"/>
      <c r="B33" s="14" t="s">
        <v>34</v>
      </c>
      <c r="C33" s="9">
        <v>0</v>
      </c>
      <c r="D33" s="9">
        <v>0</v>
      </c>
      <c r="E33" s="9">
        <f t="shared" si="3"/>
        <v>0</v>
      </c>
      <c r="F33" s="9">
        <v>0</v>
      </c>
      <c r="G33" s="9">
        <v>0</v>
      </c>
      <c r="H33" s="11">
        <f t="shared" si="4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x14ac:dyDescent="0.25">
      <c r="A34" s="1"/>
      <c r="B34" s="14" t="s">
        <v>35</v>
      </c>
      <c r="C34" s="9">
        <v>0</v>
      </c>
      <c r="D34" s="9">
        <v>0</v>
      </c>
      <c r="E34" s="9">
        <f>+C34+D34</f>
        <v>0</v>
      </c>
      <c r="F34" s="9">
        <v>0</v>
      </c>
      <c r="G34" s="9">
        <v>0</v>
      </c>
      <c r="H34" s="11">
        <f t="shared" si="4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x14ac:dyDescent="0.25">
      <c r="A35" s="1"/>
      <c r="B35" s="14" t="s">
        <v>36</v>
      </c>
      <c r="C35" s="9">
        <v>0</v>
      </c>
      <c r="D35" s="9">
        <v>0</v>
      </c>
      <c r="E35" s="9">
        <f>+C35+D35</f>
        <v>0</v>
      </c>
      <c r="F35" s="9">
        <v>0</v>
      </c>
      <c r="G35" s="9">
        <v>0</v>
      </c>
      <c r="H35" s="11">
        <f>+G35-C35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x14ac:dyDescent="0.25">
      <c r="A36" s="1"/>
      <c r="B36" s="12" t="s">
        <v>37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9">
        <f t="shared" si="4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x14ac:dyDescent="0.25">
      <c r="A37" s="1"/>
      <c r="B37" s="12" t="s">
        <v>38</v>
      </c>
      <c r="C37" s="13">
        <f t="shared" ref="C37:G37" si="6">+C38</f>
        <v>0</v>
      </c>
      <c r="D37" s="13">
        <f t="shared" si="6"/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>+H38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x14ac:dyDescent="0.25">
      <c r="A38" s="1"/>
      <c r="B38" s="7" t="s">
        <v>39</v>
      </c>
      <c r="C38" s="9">
        <v>0</v>
      </c>
      <c r="D38" s="9">
        <v>0</v>
      </c>
      <c r="E38" s="9">
        <f>+C38+D38</f>
        <v>0</v>
      </c>
      <c r="F38" s="9">
        <v>0</v>
      </c>
      <c r="G38" s="9">
        <v>0</v>
      </c>
      <c r="H38" s="11">
        <f>+G38-C38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x14ac:dyDescent="0.25">
      <c r="A39" s="1"/>
      <c r="B39" s="12" t="s">
        <v>40</v>
      </c>
      <c r="C39" s="13">
        <f t="shared" ref="C39:H39" si="7">SUM(C40:C41)</f>
        <v>0</v>
      </c>
      <c r="D39" s="13">
        <f t="shared" si="7"/>
        <v>0</v>
      </c>
      <c r="E39" s="13">
        <f t="shared" si="7"/>
        <v>0</v>
      </c>
      <c r="F39" s="13">
        <f t="shared" si="7"/>
        <v>0</v>
      </c>
      <c r="G39" s="13">
        <f t="shared" si="7"/>
        <v>0</v>
      </c>
      <c r="H39" s="13">
        <f t="shared" si="7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x14ac:dyDescent="0.25">
      <c r="A40" s="1"/>
      <c r="B40" s="14" t="s">
        <v>41</v>
      </c>
      <c r="C40" s="9">
        <v>0</v>
      </c>
      <c r="D40" s="9">
        <v>0</v>
      </c>
      <c r="E40" s="9">
        <f>+C40+D40</f>
        <v>0</v>
      </c>
      <c r="F40" s="9">
        <v>0</v>
      </c>
      <c r="G40" s="9">
        <v>0</v>
      </c>
      <c r="H40" s="11">
        <f t="shared" ref="H40:H41" si="8">+G40-C40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x14ac:dyDescent="0.25">
      <c r="A41" s="1"/>
      <c r="B41" s="14" t="s">
        <v>42</v>
      </c>
      <c r="C41" s="9">
        <v>0</v>
      </c>
      <c r="D41" s="9">
        <v>0</v>
      </c>
      <c r="E41" s="9">
        <f>+C41+D41</f>
        <v>0</v>
      </c>
      <c r="F41" s="9">
        <v>0</v>
      </c>
      <c r="G41" s="9">
        <v>0</v>
      </c>
      <c r="H41" s="11">
        <f t="shared" si="8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x14ac:dyDescent="0.25">
      <c r="A42" s="1"/>
      <c r="B42" s="20" t="s">
        <v>43</v>
      </c>
      <c r="C42" s="9"/>
      <c r="D42" s="9"/>
      <c r="E42" s="9"/>
      <c r="F42" s="9"/>
      <c r="G42" s="9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x14ac:dyDescent="0.25">
      <c r="A43" s="1"/>
      <c r="B43" s="20" t="s">
        <v>44</v>
      </c>
      <c r="C43" s="13">
        <f t="shared" ref="C43:H43" si="9">SUM(C10:C16,C17,C30,C36,C37,C39)</f>
        <v>4629846</v>
      </c>
      <c r="D43" s="13">
        <f t="shared" si="9"/>
        <v>0</v>
      </c>
      <c r="E43" s="13">
        <f t="shared" si="9"/>
        <v>4629846</v>
      </c>
      <c r="F43" s="13">
        <f t="shared" si="9"/>
        <v>1238307.3700000001</v>
      </c>
      <c r="G43" s="13">
        <f t="shared" si="9"/>
        <v>1238307.3700000001</v>
      </c>
      <c r="H43" s="13">
        <f t="shared" si="9"/>
        <v>-3391538.63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2" customFormat="1" x14ac:dyDescent="0.25">
      <c r="B44" s="21" t="s">
        <v>45</v>
      </c>
      <c r="C44" s="22"/>
      <c r="D44" s="22"/>
      <c r="E44" s="22"/>
      <c r="F44" s="22"/>
      <c r="G44" s="22"/>
      <c r="H44" s="22">
        <f>+H43</f>
        <v>-3391538.63</v>
      </c>
    </row>
    <row r="45" spans="1:80" x14ac:dyDescent="0.25">
      <c r="A45" s="1"/>
      <c r="B45" s="23"/>
      <c r="C45" s="9"/>
      <c r="D45" s="9"/>
      <c r="E45" s="9"/>
      <c r="F45" s="9"/>
      <c r="G45" s="9"/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x14ac:dyDescent="0.25">
      <c r="A46" s="1"/>
      <c r="B46" s="20" t="s">
        <v>46</v>
      </c>
      <c r="C46" s="9"/>
      <c r="D46" s="9"/>
      <c r="E46" s="9"/>
      <c r="F46" s="9"/>
      <c r="G46" s="9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x14ac:dyDescent="0.25">
      <c r="A47" s="1"/>
      <c r="B47" s="12" t="s">
        <v>47</v>
      </c>
      <c r="C47" s="13">
        <f t="shared" ref="C47:H47" si="10">SUM(C48:C55)</f>
        <v>10722489.689999999</v>
      </c>
      <c r="D47" s="13">
        <f t="shared" si="10"/>
        <v>964110</v>
      </c>
      <c r="E47" s="13">
        <f t="shared" si="10"/>
        <v>11686599.689999999</v>
      </c>
      <c r="F47" s="13">
        <f t="shared" si="10"/>
        <v>2189898.7400000002</v>
      </c>
      <c r="G47" s="13">
        <f t="shared" si="10"/>
        <v>2189898.7400000002</v>
      </c>
      <c r="H47" s="13">
        <f t="shared" si="10"/>
        <v>-8532590.9499999993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ht="30" x14ac:dyDescent="0.25">
      <c r="A48" s="1"/>
      <c r="B48" s="17" t="s">
        <v>48</v>
      </c>
      <c r="C48" s="9">
        <v>0</v>
      </c>
      <c r="D48" s="9">
        <v>0</v>
      </c>
      <c r="E48" s="9">
        <f>+C48+D48</f>
        <v>0</v>
      </c>
      <c r="F48" s="9">
        <v>0</v>
      </c>
      <c r="G48" s="9">
        <v>0</v>
      </c>
      <c r="H48" s="11">
        <f t="shared" ref="H48:H59" si="11">+G48-C48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x14ac:dyDescent="0.25">
      <c r="A49" s="1"/>
      <c r="B49" s="14" t="s">
        <v>49</v>
      </c>
      <c r="C49" s="9">
        <v>0</v>
      </c>
      <c r="D49" s="9">
        <v>0</v>
      </c>
      <c r="E49" s="9">
        <f t="shared" ref="E49:E55" si="12">+C49+D49</f>
        <v>0</v>
      </c>
      <c r="F49" s="9">
        <v>0</v>
      </c>
      <c r="G49" s="9">
        <v>0</v>
      </c>
      <c r="H49" s="11">
        <f t="shared" si="1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x14ac:dyDescent="0.25">
      <c r="A50" s="1"/>
      <c r="B50" s="14" t="s">
        <v>50</v>
      </c>
      <c r="C50" s="9">
        <v>9000002.9100000001</v>
      </c>
      <c r="D50" s="9">
        <v>964110</v>
      </c>
      <c r="E50" s="9">
        <f>+C50+D50</f>
        <v>9964112.9100000001</v>
      </c>
      <c r="F50" s="9">
        <v>1913695.98</v>
      </c>
      <c r="G50" s="9">
        <v>1913695.98</v>
      </c>
      <c r="H50" s="11">
        <f t="shared" si="11"/>
        <v>-7086306.9299999997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ht="45" x14ac:dyDescent="0.25">
      <c r="A51" s="1"/>
      <c r="B51" s="17" t="s">
        <v>51</v>
      </c>
      <c r="C51" s="9">
        <v>1722486.78</v>
      </c>
      <c r="D51" s="9">
        <v>0</v>
      </c>
      <c r="E51" s="9">
        <f t="shared" si="12"/>
        <v>1722486.78</v>
      </c>
      <c r="F51" s="10">
        <v>276202.76</v>
      </c>
      <c r="G51" s="10">
        <v>276202.76</v>
      </c>
      <c r="H51" s="11">
        <f t="shared" si="11"/>
        <v>-1446284.02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x14ac:dyDescent="0.25">
      <c r="A52" s="1"/>
      <c r="B52" s="14" t="s">
        <v>52</v>
      </c>
      <c r="C52" s="9">
        <v>0</v>
      </c>
      <c r="D52" s="9">
        <v>0</v>
      </c>
      <c r="E52" s="9">
        <f t="shared" si="12"/>
        <v>0</v>
      </c>
      <c r="F52" s="9">
        <v>0</v>
      </c>
      <c r="G52" s="9">
        <v>0</v>
      </c>
      <c r="H52" s="11">
        <f t="shared" si="1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ht="30" x14ac:dyDescent="0.25">
      <c r="A53" s="1"/>
      <c r="B53" s="17" t="s">
        <v>53</v>
      </c>
      <c r="C53" s="9">
        <v>0</v>
      </c>
      <c r="D53" s="9">
        <v>0</v>
      </c>
      <c r="E53" s="9">
        <f t="shared" si="12"/>
        <v>0</v>
      </c>
      <c r="F53" s="9">
        <v>0</v>
      </c>
      <c r="G53" s="9">
        <v>0</v>
      </c>
      <c r="H53" s="11">
        <f t="shared" si="1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ht="30" x14ac:dyDescent="0.25">
      <c r="A54" s="1"/>
      <c r="B54" s="17" t="s">
        <v>54</v>
      </c>
      <c r="C54" s="9">
        <v>0</v>
      </c>
      <c r="D54" s="9">
        <v>0</v>
      </c>
      <c r="E54" s="9">
        <f t="shared" si="12"/>
        <v>0</v>
      </c>
      <c r="F54" s="9">
        <v>0</v>
      </c>
      <c r="G54" s="9">
        <v>0</v>
      </c>
      <c r="H54" s="11">
        <f t="shared" si="11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ht="30" x14ac:dyDescent="0.25">
      <c r="A55" s="1"/>
      <c r="B55" s="17" t="s">
        <v>55</v>
      </c>
      <c r="C55" s="9">
        <v>0</v>
      </c>
      <c r="D55" s="9">
        <v>0</v>
      </c>
      <c r="E55" s="9">
        <f t="shared" si="12"/>
        <v>0</v>
      </c>
      <c r="F55" s="9">
        <v>0</v>
      </c>
      <c r="G55" s="9">
        <v>0</v>
      </c>
      <c r="H55" s="11">
        <f t="shared" si="11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1:80" x14ac:dyDescent="0.25">
      <c r="A56" s="1"/>
      <c r="B56" s="12" t="s">
        <v>56</v>
      </c>
      <c r="C56" s="13">
        <f t="shared" ref="C56:H56" si="13">SUM(C57:C60)</f>
        <v>1</v>
      </c>
      <c r="D56" s="13">
        <f t="shared" si="13"/>
        <v>2247340.41</v>
      </c>
      <c r="E56" s="13">
        <f t="shared" si="13"/>
        <v>2247341.41</v>
      </c>
      <c r="F56" s="13">
        <f t="shared" si="13"/>
        <v>0</v>
      </c>
      <c r="G56" s="13">
        <f t="shared" si="13"/>
        <v>0</v>
      </c>
      <c r="H56" s="13">
        <f t="shared" si="13"/>
        <v>-1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1:80" x14ac:dyDescent="0.25">
      <c r="A57" s="1"/>
      <c r="B57" s="14" t="s">
        <v>57</v>
      </c>
      <c r="C57" s="9">
        <v>0</v>
      </c>
      <c r="D57" s="9">
        <v>0</v>
      </c>
      <c r="E57" s="9">
        <f>+C57+D57</f>
        <v>0</v>
      </c>
      <c r="F57" s="9">
        <v>0</v>
      </c>
      <c r="G57" s="9">
        <v>0</v>
      </c>
      <c r="H57" s="11">
        <f t="shared" si="1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1:80" x14ac:dyDescent="0.25">
      <c r="A58" s="1"/>
      <c r="B58" s="14" t="s">
        <v>58</v>
      </c>
      <c r="C58" s="9">
        <v>0</v>
      </c>
      <c r="D58" s="9">
        <v>0</v>
      </c>
      <c r="E58" s="9">
        <f>+C58+D58</f>
        <v>0</v>
      </c>
      <c r="F58" s="9">
        <v>0</v>
      </c>
      <c r="G58" s="9">
        <v>0</v>
      </c>
      <c r="H58" s="11">
        <f t="shared" si="1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1:80" x14ac:dyDescent="0.25">
      <c r="A59" s="1"/>
      <c r="B59" s="14" t="s">
        <v>59</v>
      </c>
      <c r="C59" s="9">
        <v>0</v>
      </c>
      <c r="D59" s="9">
        <v>0</v>
      </c>
      <c r="E59" s="9">
        <f>+C59+D59</f>
        <v>0</v>
      </c>
      <c r="F59" s="9">
        <v>0</v>
      </c>
      <c r="G59" s="9">
        <v>0</v>
      </c>
      <c r="H59" s="11">
        <f t="shared" si="11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1:80" x14ac:dyDescent="0.25">
      <c r="A60" s="1"/>
      <c r="B60" s="14" t="s">
        <v>60</v>
      </c>
      <c r="C60" s="9">
        <v>1</v>
      </c>
      <c r="D60" s="10">
        <v>2247340.41</v>
      </c>
      <c r="E60" s="9">
        <f>+C60+D60</f>
        <v>2247341.41</v>
      </c>
      <c r="F60" s="9">
        <v>0</v>
      </c>
      <c r="G60" s="9">
        <v>0</v>
      </c>
      <c r="H60" s="11">
        <f>+G60-C60</f>
        <v>-1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1:80" x14ac:dyDescent="0.25">
      <c r="A61" s="1"/>
      <c r="B61" s="12" t="s">
        <v>61</v>
      </c>
      <c r="C61" s="13">
        <f t="shared" ref="C61:H61" si="14">SUM(C62:C65)</f>
        <v>0</v>
      </c>
      <c r="D61" s="13">
        <f t="shared" si="14"/>
        <v>0</v>
      </c>
      <c r="E61" s="13">
        <f t="shared" si="14"/>
        <v>0</v>
      </c>
      <c r="F61" s="13">
        <f t="shared" si="14"/>
        <v>0</v>
      </c>
      <c r="G61" s="13">
        <f t="shared" si="14"/>
        <v>0</v>
      </c>
      <c r="H61" s="13">
        <f t="shared" si="14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1:80" ht="30" x14ac:dyDescent="0.25">
      <c r="A62" s="1"/>
      <c r="B62" s="17" t="s">
        <v>62</v>
      </c>
      <c r="C62" s="9">
        <v>0</v>
      </c>
      <c r="D62" s="9">
        <v>0</v>
      </c>
      <c r="E62" s="9">
        <f>+C62+D62</f>
        <v>0</v>
      </c>
      <c r="F62" s="9">
        <v>0</v>
      </c>
      <c r="G62" s="9">
        <v>0</v>
      </c>
      <c r="H62" s="11">
        <f t="shared" ref="H62" si="15">+G62-C62</f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0" x14ac:dyDescent="0.25">
      <c r="A63" s="1"/>
      <c r="B63" s="14" t="s">
        <v>63</v>
      </c>
      <c r="C63" s="9">
        <v>0</v>
      </c>
      <c r="D63" s="9">
        <v>0</v>
      </c>
      <c r="E63" s="9">
        <f>+C63+D63</f>
        <v>0</v>
      </c>
      <c r="F63" s="9">
        <v>0</v>
      </c>
      <c r="G63" s="9">
        <v>0</v>
      </c>
      <c r="H63" s="11">
        <f>+G63-C63</f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1:80" ht="30" x14ac:dyDescent="0.25">
      <c r="A64" s="1"/>
      <c r="B64" s="18" t="s">
        <v>64</v>
      </c>
      <c r="C64" s="13">
        <v>0</v>
      </c>
      <c r="D64" s="13">
        <v>0</v>
      </c>
      <c r="E64" s="13">
        <f>+C64+D64</f>
        <v>0</v>
      </c>
      <c r="F64" s="13">
        <v>0</v>
      </c>
      <c r="G64" s="13">
        <v>0</v>
      </c>
      <c r="H64" s="13">
        <f>+G64-C64</f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0" x14ac:dyDescent="0.25">
      <c r="A65" s="1"/>
      <c r="B65" s="12" t="s">
        <v>65</v>
      </c>
      <c r="C65" s="13">
        <v>0</v>
      </c>
      <c r="D65" s="13">
        <v>0</v>
      </c>
      <c r="E65" s="13">
        <f>+C65+D65</f>
        <v>0</v>
      </c>
      <c r="F65" s="13">
        <v>0</v>
      </c>
      <c r="G65" s="13">
        <v>0</v>
      </c>
      <c r="H65" s="13">
        <f>+G65-C65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1:80" x14ac:dyDescent="0.25">
      <c r="A66" s="1"/>
      <c r="B66" s="23"/>
      <c r="C66" s="9"/>
      <c r="D66" s="9"/>
      <c r="E66" s="9"/>
      <c r="F66" s="9"/>
      <c r="G66" s="9"/>
      <c r="H66" s="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1:80" ht="30" x14ac:dyDescent="0.25">
      <c r="A67" s="1"/>
      <c r="B67" s="24" t="s">
        <v>66</v>
      </c>
      <c r="C67" s="13">
        <f t="shared" ref="C67:H67" si="16">SUM(C47,C56,C61,C64,C65)</f>
        <v>10722490.689999999</v>
      </c>
      <c r="D67" s="13">
        <f t="shared" si="16"/>
        <v>3211450.41</v>
      </c>
      <c r="E67" s="13">
        <f t="shared" si="16"/>
        <v>13933941.1</v>
      </c>
      <c r="F67" s="13">
        <f t="shared" si="16"/>
        <v>2189898.7400000002</v>
      </c>
      <c r="G67" s="13">
        <f t="shared" si="16"/>
        <v>2189898.7400000002</v>
      </c>
      <c r="H67" s="13">
        <f t="shared" si="16"/>
        <v>-8532591.9499999993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0" x14ac:dyDescent="0.25">
      <c r="A68" s="1"/>
      <c r="B68" s="23"/>
      <c r="C68" s="9"/>
      <c r="D68" s="9"/>
      <c r="E68" s="9"/>
      <c r="F68" s="9"/>
      <c r="G68" s="9"/>
      <c r="H68" s="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0" x14ac:dyDescent="0.25">
      <c r="A69" s="1"/>
      <c r="B69" s="20" t="s">
        <v>67</v>
      </c>
      <c r="C69" s="13">
        <f t="shared" ref="C69:G69" si="17">+C70</f>
        <v>0</v>
      </c>
      <c r="D69" s="13">
        <f t="shared" si="17"/>
        <v>0</v>
      </c>
      <c r="E69" s="13">
        <f t="shared" si="17"/>
        <v>0</v>
      </c>
      <c r="F69" s="13">
        <f t="shared" si="17"/>
        <v>0</v>
      </c>
      <c r="G69" s="13">
        <f t="shared" si="17"/>
        <v>0</v>
      </c>
      <c r="H69" s="13">
        <f>+H70</f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x14ac:dyDescent="0.25">
      <c r="A70" s="1"/>
      <c r="B70" s="25" t="s">
        <v>68</v>
      </c>
      <c r="C70" s="9">
        <v>0</v>
      </c>
      <c r="D70" s="9">
        <v>0</v>
      </c>
      <c r="E70" s="9">
        <f>+C70+D70</f>
        <v>0</v>
      </c>
      <c r="F70" s="9">
        <v>0</v>
      </c>
      <c r="G70" s="9">
        <v>0</v>
      </c>
      <c r="H70" s="9">
        <f>+G70-C70</f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x14ac:dyDescent="0.25">
      <c r="A71" s="1"/>
      <c r="B71" s="23"/>
      <c r="C71" s="9"/>
      <c r="D71" s="9"/>
      <c r="E71" s="9"/>
      <c r="F71" s="9"/>
      <c r="G71" s="9"/>
      <c r="H71" s="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x14ac:dyDescent="0.25">
      <c r="A72" s="1"/>
      <c r="B72" s="20" t="s">
        <v>69</v>
      </c>
      <c r="C72" s="13">
        <f t="shared" ref="C72:G72" si="18">SUM(C43,C67,C69)</f>
        <v>15352336.689999999</v>
      </c>
      <c r="D72" s="13">
        <f t="shared" si="18"/>
        <v>3211450.41</v>
      </c>
      <c r="E72" s="13">
        <f t="shared" si="18"/>
        <v>18563787.100000001</v>
      </c>
      <c r="F72" s="13">
        <f t="shared" si="18"/>
        <v>3428206.1100000003</v>
      </c>
      <c r="G72" s="13">
        <f t="shared" si="18"/>
        <v>3428206.1100000003</v>
      </c>
      <c r="H72" s="13">
        <f>SUM(H43,H67,H69)</f>
        <v>-11924130.579999998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x14ac:dyDescent="0.25">
      <c r="A73" s="1"/>
      <c r="B73" s="23"/>
      <c r="C73" s="9"/>
      <c r="D73" s="9"/>
      <c r="E73" s="9"/>
      <c r="F73" s="9"/>
      <c r="G73" s="9"/>
      <c r="H73" s="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80" x14ac:dyDescent="0.25">
      <c r="A74" s="1"/>
      <c r="B74" s="12" t="s">
        <v>70</v>
      </c>
      <c r="C74" s="9"/>
      <c r="D74" s="9"/>
      <c r="E74" s="9"/>
      <c r="F74" s="9"/>
      <c r="G74" s="9"/>
      <c r="H74" s="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ht="30" x14ac:dyDescent="0.25">
      <c r="A75" s="1"/>
      <c r="B75" s="26" t="s">
        <v>71</v>
      </c>
      <c r="C75" s="9">
        <f>+C43</f>
        <v>4629846</v>
      </c>
      <c r="D75" s="9">
        <f>+D43</f>
        <v>0</v>
      </c>
      <c r="E75" s="9">
        <f>+C75+D75</f>
        <v>4629846</v>
      </c>
      <c r="F75" s="9">
        <f>+F43</f>
        <v>1238307.3700000001</v>
      </c>
      <c r="G75" s="9">
        <f>+G43</f>
        <v>1238307.3700000001</v>
      </c>
      <c r="H75" s="9">
        <f>+H43</f>
        <v>-3391538.63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ht="30" x14ac:dyDescent="0.25">
      <c r="A76" s="1"/>
      <c r="B76" s="26" t="s">
        <v>72</v>
      </c>
      <c r="C76" s="9">
        <f>+C67</f>
        <v>10722490.689999999</v>
      </c>
      <c r="D76" s="9">
        <f>+D67</f>
        <v>3211450.41</v>
      </c>
      <c r="E76" s="9">
        <f>+C76+D76</f>
        <v>13933941.1</v>
      </c>
      <c r="F76" s="9">
        <f>+F67</f>
        <v>2189898.7400000002</v>
      </c>
      <c r="G76" s="9">
        <f>+G67</f>
        <v>2189898.7400000002</v>
      </c>
      <c r="H76" s="9">
        <f>+H67</f>
        <v>-8532591.9499999993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x14ac:dyDescent="0.25">
      <c r="A77" s="1"/>
      <c r="B77" s="27" t="s">
        <v>73</v>
      </c>
      <c r="C77" s="28">
        <f t="shared" ref="C77:H77" si="19">+C75+C76</f>
        <v>15352336.689999999</v>
      </c>
      <c r="D77" s="28">
        <f t="shared" si="19"/>
        <v>3211450.41</v>
      </c>
      <c r="E77" s="28">
        <f t="shared" si="19"/>
        <v>18563787.100000001</v>
      </c>
      <c r="F77" s="28">
        <f t="shared" si="19"/>
        <v>3428206.1100000003</v>
      </c>
      <c r="G77" s="28">
        <f t="shared" si="19"/>
        <v>3428206.1100000003</v>
      </c>
      <c r="H77" s="28">
        <f t="shared" si="19"/>
        <v>-11924130.579999998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8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ht="15" customHeight="1" x14ac:dyDescent="0.25">
      <c r="A80" s="1"/>
      <c r="B80" s="29"/>
      <c r="C80" s="29"/>
      <c r="D80" s="29"/>
      <c r="E80" s="29"/>
      <c r="F80" s="29"/>
      <c r="G80" s="29"/>
      <c r="H80" s="2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1:8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1:8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1:8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1:8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1:8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1:8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1:8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1:8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1:8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1:8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1:8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1:8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1:8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1:8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1:8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1:8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1:8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1:8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1:8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1:8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1:8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1:8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1:8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1:8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1:8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1:8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1:8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1:8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1:8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1:8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1:8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1:8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1:8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1:8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1:8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1:8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1:8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1:8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1:8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1:8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1:8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1:8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1:8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1:8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1:8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1:8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1:8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1:8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1:8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1:8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1:8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1:8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1:8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1:8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1:8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1:8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1:8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1:8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1:8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1:8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1:8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1:8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1:8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1:8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1:8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1:8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spans="1:8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spans="1:8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spans="1:8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spans="1:8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spans="1:8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</row>
    <row r="165" spans="1:8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</row>
    <row r="166" spans="1:8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</row>
    <row r="167" spans="1:8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</row>
    <row r="168" spans="1:8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</row>
    <row r="169" spans="1:8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</row>
    <row r="170" spans="1:8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</row>
    <row r="171" spans="1:8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</row>
    <row r="172" spans="1:8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</row>
    <row r="173" spans="1:8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</row>
    <row r="174" spans="1:8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</row>
    <row r="175" spans="1:8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</row>
    <row r="176" spans="1:8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</row>
    <row r="177" spans="1:8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</row>
    <row r="178" spans="1:8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</row>
    <row r="179" spans="1:8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</row>
    <row r="180" spans="1:8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</row>
    <row r="181" spans="1:8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</row>
    <row r="182" spans="1:8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</row>
    <row r="183" spans="1:8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</row>
    <row r="184" spans="1:8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</row>
    <row r="185" spans="1:8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</row>
    <row r="186" spans="1:8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</row>
    <row r="187" spans="1:8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</row>
    <row r="188" spans="1:8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</row>
    <row r="189" spans="1:8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</row>
    <row r="190" spans="1:8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</row>
    <row r="191" spans="1:8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</row>
    <row r="192" spans="1:8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</row>
    <row r="193" spans="1:8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</row>
    <row r="194" spans="1:8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</row>
    <row r="195" spans="1:8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</row>
    <row r="196" spans="1:8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</row>
    <row r="197" spans="1:8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</row>
    <row r="198" spans="1:8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</row>
    <row r="199" spans="1:8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</row>
    <row r="200" spans="1:8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</row>
    <row r="201" spans="1:8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</row>
    <row r="202" spans="1:8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</row>
    <row r="203" spans="1:8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</row>
    <row r="204" spans="1:8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</row>
    <row r="205" spans="1:8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</row>
    <row r="206" spans="1:8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</row>
    <row r="207" spans="1:8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</row>
    <row r="208" spans="1:8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</row>
    <row r="209" spans="1:8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</row>
    <row r="210" spans="1:8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</row>
    <row r="211" spans="1:8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</row>
    <row r="212" spans="1:8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</row>
    <row r="213" spans="1:8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</row>
    <row r="214" spans="1:8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</row>
    <row r="215" spans="1:8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</row>
    <row r="216" spans="1:8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</row>
    <row r="217" spans="1:8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</row>
    <row r="218" spans="1:8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</row>
    <row r="219" spans="1:8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</row>
    <row r="220" spans="1:8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</row>
    <row r="221" spans="1:8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</row>
    <row r="222" spans="1:8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</row>
    <row r="223" spans="1:8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</row>
    <row r="224" spans="1:8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</row>
    <row r="225" spans="1:8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</row>
    <row r="226" spans="1:8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</row>
    <row r="227" spans="1:8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</row>
    <row r="228" spans="1:8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</row>
    <row r="229" spans="1:8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</row>
    <row r="230" spans="1:8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</row>
    <row r="231" spans="1:8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</row>
    <row r="232" spans="1:8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</row>
    <row r="233" spans="1:8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</row>
    <row r="234" spans="1:8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</row>
    <row r="235" spans="1:8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</row>
    <row r="236" spans="1:8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</row>
    <row r="237" spans="1:8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</row>
    <row r="238" spans="1:8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</row>
    <row r="239" spans="1:8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</row>
    <row r="240" spans="1:8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</row>
    <row r="241" spans="1:8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</row>
    <row r="242" spans="1:8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</row>
    <row r="243" spans="1:8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</row>
    <row r="244" spans="1:8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</row>
    <row r="245" spans="1:8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</row>
    <row r="246" spans="1:8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</row>
    <row r="247" spans="1:8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</row>
    <row r="248" spans="1:8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</row>
    <row r="249" spans="1:8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</row>
    <row r="250" spans="1:8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</row>
    <row r="251" spans="1:8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</row>
    <row r="252" spans="1:8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</row>
    <row r="253" spans="1:8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</row>
    <row r="254" spans="1:8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</row>
    <row r="255" spans="1:8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</row>
    <row r="256" spans="1:8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</row>
    <row r="257" spans="1:8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</row>
    <row r="258" spans="1:8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</row>
    <row r="259" spans="1:8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</row>
    <row r="260" spans="1:8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</row>
    <row r="261" spans="1:8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</row>
    <row r="262" spans="1:8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</row>
    <row r="263" spans="1:8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</row>
    <row r="264" spans="1:8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</row>
    <row r="265" spans="1:8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</row>
    <row r="266" spans="1:8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</row>
    <row r="267" spans="1:8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</row>
    <row r="268" spans="1:8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</row>
    <row r="269" spans="1:8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</row>
    <row r="270" spans="1:8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</row>
    <row r="271" spans="1:8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</row>
    <row r="272" spans="1:8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</row>
    <row r="273" spans="1:8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</row>
    <row r="274" spans="1:8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</row>
    <row r="275" spans="1:8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</row>
    <row r="276" spans="1:8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</row>
    <row r="277" spans="1:8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</row>
    <row r="278" spans="1:8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</row>
    <row r="279" spans="1:8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</row>
    <row r="280" spans="1:8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</row>
    <row r="281" spans="1:8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</row>
    <row r="282" spans="1:8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</row>
    <row r="283" spans="1:8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</row>
    <row r="284" spans="1:8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</row>
    <row r="285" spans="1:8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</row>
    <row r="286" spans="1:8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</row>
    <row r="287" spans="1:8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</row>
    <row r="288" spans="1:8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</row>
    <row r="289" spans="1:8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</row>
    <row r="290" spans="1:8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</row>
    <row r="291" spans="1:8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</row>
    <row r="292" spans="1:8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</row>
    <row r="293" spans="1:8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</row>
    <row r="294" spans="1:8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</row>
    <row r="295" spans="1:8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</row>
    <row r="296" spans="1:8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</row>
    <row r="297" spans="1:8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</row>
    <row r="298" spans="1:8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</row>
    <row r="299" spans="1:8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</row>
    <row r="300" spans="1:8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</row>
    <row r="301" spans="1:8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</row>
    <row r="302" spans="1:8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</row>
    <row r="303" spans="1:8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</row>
    <row r="304" spans="1:8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</row>
    <row r="305" spans="1:8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</row>
    <row r="306" spans="1:8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</row>
    <row r="307" spans="1:8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</row>
    <row r="308" spans="1:8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</row>
    <row r="309" spans="1:8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</row>
    <row r="310" spans="1:8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</row>
    <row r="311" spans="1:8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</row>
    <row r="312" spans="1:8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</row>
    <row r="313" spans="1:8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</row>
    <row r="314" spans="1:8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</row>
    <row r="315" spans="1:8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</row>
    <row r="316" spans="1:8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</row>
    <row r="317" spans="1:8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</row>
    <row r="318" spans="1:8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</row>
    <row r="319" spans="1:8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</row>
    <row r="320" spans="1:8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</row>
    <row r="321" spans="1:8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</row>
    <row r="322" spans="1:8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</row>
    <row r="323" spans="1:8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</row>
    <row r="324" spans="1:8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</row>
    <row r="325" spans="1:8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</row>
    <row r="326" spans="1:8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</row>
    <row r="327" spans="1:8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</row>
    <row r="328" spans="1:8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</row>
    <row r="329" spans="1:8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</row>
    <row r="330" spans="1:8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</row>
    <row r="331" spans="1:8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</row>
    <row r="332" spans="1:8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</row>
    <row r="333" spans="1:8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</row>
    <row r="334" spans="1:8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</row>
    <row r="335" spans="1:8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</row>
    <row r="336" spans="1:8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</row>
    <row r="337" spans="1:8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</row>
    <row r="338" spans="1:8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</row>
    <row r="339" spans="1:8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</row>
    <row r="340" spans="1:8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</row>
    <row r="341" spans="1:8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</row>
    <row r="342" spans="1:8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</row>
    <row r="343" spans="1:8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</row>
    <row r="344" spans="1:8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</row>
    <row r="345" spans="1:8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</row>
    <row r="346" spans="1:8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</row>
    <row r="347" spans="1:8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</row>
    <row r="348" spans="1:8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</row>
    <row r="349" spans="1:8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</row>
    <row r="350" spans="1:8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</row>
    <row r="351" spans="1:8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</row>
    <row r="352" spans="1:8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</row>
    <row r="353" spans="1:8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</row>
    <row r="354" spans="1:8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</row>
    <row r="355" spans="1:8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</row>
    <row r="356" spans="1:8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</row>
    <row r="357" spans="1:8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</row>
    <row r="358" spans="1:8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</row>
    <row r="359" spans="1:8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</row>
    <row r="360" spans="1:8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</row>
    <row r="361" spans="1:8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</row>
    <row r="362" spans="1:8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</row>
    <row r="363" spans="1:8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</row>
    <row r="364" spans="1:8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</row>
    <row r="365" spans="1:8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</row>
    <row r="366" spans="1:8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</row>
    <row r="367" spans="1:8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</row>
    <row r="368" spans="1:8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</row>
    <row r="369" spans="1:8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</row>
    <row r="370" spans="1:8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</row>
    <row r="371" spans="1:8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</row>
    <row r="372" spans="1:8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</row>
    <row r="373" spans="1:8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</row>
    <row r="374" spans="1:8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</row>
    <row r="375" spans="1:8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</row>
    <row r="376" spans="1:8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</row>
    <row r="377" spans="1:8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</row>
    <row r="378" spans="1:8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</row>
    <row r="379" spans="1:8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</row>
    <row r="380" spans="1:8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</row>
    <row r="381" spans="1:8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</row>
    <row r="382" spans="1:8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</row>
    <row r="383" spans="1:8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</row>
    <row r="384" spans="1:8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</row>
    <row r="385" spans="1:8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</row>
    <row r="386" spans="1:8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</row>
    <row r="387" spans="1:8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</row>
    <row r="388" spans="1:8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</row>
    <row r="389" spans="1:8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</row>
    <row r="390" spans="1:8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</row>
    <row r="391" spans="1:8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</row>
    <row r="392" spans="1:8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</row>
    <row r="393" spans="1:8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</row>
    <row r="394" spans="1:8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</row>
    <row r="395" spans="1:8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</row>
    <row r="396" spans="1:8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</row>
    <row r="397" spans="1:8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</row>
    <row r="398" spans="1:8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</row>
    <row r="399" spans="1:8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</row>
    <row r="400" spans="1:8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</row>
    <row r="401" spans="1:8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</row>
    <row r="402" spans="1:8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</row>
    <row r="403" spans="1:8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</row>
    <row r="404" spans="1:8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</row>
    <row r="405" spans="1:8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</row>
    <row r="406" spans="1:8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</row>
    <row r="407" spans="1:8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</row>
    <row r="408" spans="1:8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</row>
    <row r="409" spans="1:8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</row>
    <row r="410" spans="1:8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</row>
    <row r="411" spans="1:8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</row>
    <row r="412" spans="1:8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</row>
    <row r="413" spans="1:8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</row>
    <row r="414" spans="1:8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</row>
    <row r="415" spans="1:8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</row>
    <row r="416" spans="1:8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</row>
    <row r="417" spans="1:8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</row>
    <row r="418" spans="1:8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</row>
    <row r="419" spans="1:8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</row>
    <row r="420" spans="1:8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</row>
    <row r="421" spans="1:8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</row>
    <row r="422" spans="1:8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</row>
    <row r="423" spans="1:8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</row>
    <row r="424" spans="1:8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</row>
    <row r="425" spans="1:8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</row>
    <row r="426" spans="1:8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</row>
    <row r="427" spans="1:8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</row>
    <row r="428" spans="1:8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</row>
    <row r="429" spans="1:8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</row>
    <row r="430" spans="1:8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</row>
    <row r="431" spans="1:8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</row>
    <row r="432" spans="1:8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</row>
    <row r="433" spans="1:8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</row>
    <row r="434" spans="1:8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</row>
    <row r="435" spans="1:8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</row>
    <row r="436" spans="1:8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</row>
    <row r="437" spans="1:8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</row>
    <row r="438" spans="1:8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</row>
    <row r="439" spans="1:8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</row>
    <row r="440" spans="1:8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</row>
    <row r="441" spans="1:8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</row>
    <row r="442" spans="1:8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</row>
    <row r="443" spans="1:8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</row>
    <row r="444" spans="1:8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</row>
    <row r="445" spans="1:8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</row>
    <row r="446" spans="1:8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</row>
    <row r="447" spans="1:8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</row>
    <row r="448" spans="1:8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</row>
    <row r="449" spans="1:8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</row>
    <row r="450" spans="1:8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</row>
    <row r="451" spans="1:8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</row>
    <row r="452" spans="1:8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</row>
    <row r="453" spans="1:8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</row>
    <row r="454" spans="1:8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</row>
    <row r="455" spans="1:8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</row>
    <row r="456" spans="1:8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</row>
    <row r="457" spans="1:8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</row>
    <row r="458" spans="1:8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</row>
    <row r="459" spans="1:8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</row>
    <row r="460" spans="1:8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</row>
    <row r="461" spans="1:8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</row>
    <row r="462" spans="1:8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</row>
    <row r="463" spans="1:8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</row>
    <row r="464" spans="1:8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</row>
    <row r="465" spans="1:8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</row>
    <row r="466" spans="1:8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</row>
    <row r="467" spans="1:8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</row>
    <row r="468" spans="1:8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</row>
    <row r="469" spans="1:8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</row>
    <row r="470" spans="1:8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</row>
    <row r="471" spans="1:8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</row>
    <row r="472" spans="1:8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</row>
    <row r="473" spans="1:8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</row>
    <row r="474" spans="1:8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</row>
    <row r="475" spans="1:8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</row>
    <row r="476" spans="1:8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</row>
    <row r="477" spans="1:8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</row>
    <row r="478" spans="1:8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</row>
    <row r="479" spans="1:8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</row>
    <row r="480" spans="1:8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</row>
    <row r="481" spans="1:8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</row>
    <row r="482" spans="1:8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</row>
    <row r="483" spans="1:8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</row>
    <row r="484" spans="1:8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</row>
    <row r="485" spans="1:8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</row>
    <row r="486" spans="1:8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</row>
    <row r="487" spans="1:8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</row>
    <row r="488" spans="1:8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</row>
    <row r="489" spans="1:8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</row>
    <row r="490" spans="1:8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</row>
    <row r="491" spans="1:8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</row>
    <row r="492" spans="1:8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</row>
    <row r="493" spans="1:8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</row>
    <row r="494" spans="1:8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</row>
    <row r="495" spans="1:8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</row>
    <row r="496" spans="1:8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</row>
    <row r="497" spans="1:8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</row>
    <row r="498" spans="1:8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</row>
    <row r="499" spans="1:8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</row>
    <row r="500" spans="1:8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</row>
    <row r="501" spans="1:8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</row>
    <row r="502" spans="1:8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</row>
    <row r="503" spans="1:8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</row>
    <row r="504" spans="1:8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</row>
    <row r="505" spans="1:8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</row>
    <row r="506" spans="1:8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</row>
    <row r="507" spans="1:8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</row>
    <row r="508" spans="1:8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</row>
    <row r="509" spans="1:8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</row>
    <row r="510" spans="1:8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</row>
    <row r="511" spans="1:8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</row>
    <row r="512" spans="1:8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</row>
    <row r="513" spans="1:8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</row>
    <row r="514" spans="1:8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</row>
    <row r="515" spans="1:8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</row>
    <row r="516" spans="1:8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</row>
    <row r="517" spans="1:8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</row>
    <row r="518" spans="1:8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</row>
    <row r="519" spans="1:8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</row>
    <row r="520" spans="1:8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</row>
    <row r="521" spans="1:8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</row>
    <row r="522" spans="1:8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</row>
    <row r="523" spans="1:8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</row>
    <row r="524" spans="1:8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</row>
    <row r="525" spans="1:8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</row>
    <row r="526" spans="1:8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</row>
    <row r="527" spans="1:8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</row>
    <row r="528" spans="1:8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</row>
    <row r="529" spans="1:8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</row>
    <row r="530" spans="1:8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</row>
    <row r="531" spans="1:8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</row>
    <row r="532" spans="1:8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</row>
    <row r="533" spans="1:8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</row>
    <row r="534" spans="1:8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</row>
    <row r="535" spans="1:8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</row>
    <row r="536" spans="1:8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</row>
    <row r="537" spans="1:8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</row>
    <row r="538" spans="1:8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</row>
    <row r="539" spans="1:8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</row>
    <row r="540" spans="1:8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</row>
    <row r="541" spans="1:8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</row>
    <row r="542" spans="1:8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</row>
    <row r="543" spans="1:8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</row>
    <row r="544" spans="1:8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</row>
    <row r="545" spans="1:8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</row>
    <row r="546" spans="1:8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</row>
    <row r="547" spans="1:8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</row>
    <row r="548" spans="1:8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</row>
    <row r="549" spans="1:8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</row>
    <row r="550" spans="1:8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</row>
    <row r="551" spans="1:8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</row>
    <row r="552" spans="1:8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</row>
    <row r="553" spans="1:8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</row>
    <row r="554" spans="1:8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</row>
    <row r="555" spans="1:8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</row>
    <row r="556" spans="1:8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</row>
    <row r="557" spans="1:8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</row>
    <row r="558" spans="1:8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</row>
    <row r="559" spans="1:8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</row>
    <row r="560" spans="1:8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</row>
    <row r="561" spans="1:8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</row>
    <row r="562" spans="1:8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</row>
    <row r="563" spans="1:8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</row>
    <row r="564" spans="1:8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</row>
    <row r="565" spans="1:8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</row>
    <row r="566" spans="1:8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</row>
    <row r="567" spans="1:8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</row>
    <row r="568" spans="1:8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</row>
    <row r="569" spans="1:8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</row>
    <row r="570" spans="1:8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</row>
    <row r="571" spans="1:8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</row>
    <row r="572" spans="1:8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</row>
    <row r="573" spans="1:8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</row>
    <row r="574" spans="1:8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</row>
    <row r="575" spans="1:8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</row>
    <row r="576" spans="1:8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</row>
    <row r="577" spans="1:8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</row>
    <row r="578" spans="1:8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</row>
    <row r="579" spans="1:8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</row>
    <row r="580" spans="1:8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</row>
    <row r="581" spans="1:8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</row>
    <row r="582" spans="1:8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</row>
    <row r="583" spans="1:8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</row>
    <row r="584" spans="1:8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</row>
    <row r="585" spans="1:8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</row>
    <row r="586" spans="1:8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</row>
    <row r="587" spans="1:8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</row>
    <row r="588" spans="1:8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</row>
    <row r="589" spans="1:8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</row>
    <row r="590" spans="1:8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</row>
    <row r="591" spans="1:8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</row>
    <row r="592" spans="1:8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</row>
    <row r="593" spans="1:8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</row>
    <row r="594" spans="1:8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</row>
    <row r="595" spans="1:8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</row>
    <row r="596" spans="1:8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</row>
    <row r="597" spans="1:8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</row>
    <row r="598" spans="1:8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</row>
    <row r="599" spans="1:8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</row>
    <row r="600" spans="1:8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</row>
    <row r="601" spans="1:8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</row>
    <row r="602" spans="1:8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</row>
    <row r="603" spans="1:8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</row>
    <row r="604" spans="1:8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</row>
    <row r="605" spans="1:8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</row>
    <row r="606" spans="1:8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</row>
    <row r="607" spans="1:8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</row>
    <row r="608" spans="1:8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</row>
    <row r="609" spans="1:8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</row>
    <row r="610" spans="1:8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</row>
    <row r="611" spans="1:8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</row>
    <row r="612" spans="1:8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</row>
    <row r="613" spans="1:8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</row>
    <row r="614" spans="1:8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</row>
    <row r="615" spans="1:8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</row>
    <row r="616" spans="1:8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</row>
    <row r="617" spans="1:8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</row>
    <row r="618" spans="1:8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</row>
    <row r="619" spans="1:8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</row>
    <row r="620" spans="1:8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</row>
    <row r="621" spans="1:8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</row>
    <row r="622" spans="1:8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</row>
    <row r="623" spans="1:8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</row>
    <row r="624" spans="1:8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</row>
    <row r="625" spans="1:8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</row>
    <row r="626" spans="1:8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</row>
    <row r="627" spans="1:8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</row>
    <row r="628" spans="1:8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</row>
    <row r="629" spans="1:8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</row>
    <row r="630" spans="1:8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</row>
    <row r="631" spans="1:8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</row>
    <row r="632" spans="1:8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</row>
    <row r="633" spans="1:8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</row>
    <row r="634" spans="1:8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</row>
    <row r="635" spans="1:8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</row>
    <row r="636" spans="1:8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</row>
    <row r="637" spans="1:8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</row>
    <row r="638" spans="1:8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</row>
    <row r="639" spans="1:8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</row>
    <row r="640" spans="1:8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</row>
    <row r="641" spans="1:8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</row>
    <row r="642" spans="1:8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</row>
    <row r="643" spans="1:8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</row>
    <row r="644" spans="1:8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</row>
    <row r="645" spans="1:8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</row>
    <row r="646" spans="1:8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</row>
    <row r="647" spans="1:8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</row>
    <row r="648" spans="1:8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</row>
    <row r="649" spans="1:8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</row>
    <row r="650" spans="1:8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</row>
    <row r="651" spans="1:8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</row>
    <row r="652" spans="1:8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</row>
    <row r="653" spans="1:8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</row>
    <row r="654" spans="1:8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</row>
    <row r="655" spans="1:8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</row>
    <row r="656" spans="1:8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</row>
    <row r="657" spans="1:8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</row>
    <row r="658" spans="1:8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</row>
    <row r="659" spans="1:8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</row>
    <row r="660" spans="1:8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</row>
    <row r="661" spans="1:8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</row>
    <row r="662" spans="1:8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</row>
    <row r="663" spans="1:8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</row>
    <row r="664" spans="1:8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</row>
    <row r="665" spans="1:8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</row>
    <row r="666" spans="1:8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</row>
    <row r="667" spans="1:8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</row>
    <row r="668" spans="1:8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</row>
    <row r="669" spans="1:8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</row>
    <row r="670" spans="1:8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</row>
    <row r="671" spans="1:8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</row>
    <row r="672" spans="1:8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</row>
    <row r="673" spans="1:8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</row>
    <row r="674" spans="1:8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</row>
    <row r="675" spans="1:8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</row>
    <row r="676" spans="1:8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</row>
    <row r="677" spans="1:8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</row>
    <row r="678" spans="1:8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</row>
    <row r="679" spans="1:8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</row>
    <row r="680" spans="1:8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</row>
    <row r="681" spans="1:8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</row>
    <row r="682" spans="1:8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</row>
    <row r="683" spans="1:8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</row>
    <row r="684" spans="1:8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</row>
    <row r="685" spans="1:8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</row>
    <row r="686" spans="1:8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</row>
    <row r="687" spans="1:8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</row>
    <row r="688" spans="1:8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</row>
    <row r="689" spans="1:8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</row>
    <row r="690" spans="1:8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</row>
    <row r="691" spans="1:8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</row>
    <row r="692" spans="1:8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</row>
    <row r="693" spans="1:8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</row>
    <row r="694" spans="1:8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</row>
    <row r="695" spans="1:8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</row>
    <row r="696" spans="1:8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</row>
    <row r="697" spans="1:8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</row>
    <row r="698" spans="1:8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</row>
    <row r="699" spans="1:8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</row>
    <row r="700" spans="1:8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</row>
    <row r="701" spans="1:8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</row>
    <row r="702" spans="1:8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</row>
    <row r="703" spans="1:8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</row>
    <row r="704" spans="1:8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</row>
    <row r="705" spans="1:8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</row>
    <row r="706" spans="1:8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</row>
    <row r="707" spans="1:8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</row>
    <row r="708" spans="1:8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</row>
    <row r="709" spans="1:8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</row>
    <row r="710" spans="1:8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</row>
    <row r="711" spans="1:8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</row>
    <row r="712" spans="1:8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</row>
    <row r="713" spans="1:8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</row>
    <row r="714" spans="1:8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</row>
    <row r="715" spans="1:8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</row>
    <row r="716" spans="1:8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</row>
    <row r="717" spans="1:8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</row>
    <row r="718" spans="1:8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</row>
    <row r="719" spans="1:8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</row>
    <row r="720" spans="1:8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</row>
    <row r="721" spans="1:8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</row>
    <row r="722" spans="1:8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</row>
    <row r="723" spans="1:8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</row>
    <row r="724" spans="1:8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</row>
    <row r="725" spans="1:8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</row>
    <row r="726" spans="1:8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</row>
    <row r="727" spans="1:8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</row>
    <row r="728" spans="1:8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</row>
    <row r="729" spans="1:8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</row>
    <row r="730" spans="1:8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</row>
    <row r="731" spans="1:8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</row>
    <row r="732" spans="1:8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</row>
    <row r="733" spans="1:8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</row>
    <row r="734" spans="1:8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</row>
    <row r="735" spans="1:8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</row>
    <row r="736" spans="1:8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</row>
    <row r="737" spans="1:8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</row>
    <row r="738" spans="1:8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</row>
    <row r="739" spans="1:8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</row>
    <row r="740" spans="1:8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</row>
    <row r="741" spans="1:8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</row>
    <row r="742" spans="1:8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</row>
    <row r="743" spans="1:8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</row>
    <row r="744" spans="1:8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</row>
    <row r="745" spans="1:8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</row>
    <row r="746" spans="1:8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</row>
    <row r="747" spans="1:8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</row>
    <row r="748" spans="1:8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</row>
    <row r="749" spans="1:8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</row>
    <row r="750" spans="1:8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</row>
    <row r="751" spans="1:8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</row>
    <row r="752" spans="1:8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</row>
    <row r="753" spans="1:8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</row>
    <row r="754" spans="1:8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</row>
    <row r="755" spans="1:8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</row>
    <row r="756" spans="1:8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</row>
    <row r="757" spans="1:8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</row>
    <row r="758" spans="1:8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</row>
    <row r="759" spans="1:8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</row>
    <row r="760" spans="1:8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</row>
    <row r="761" spans="1:8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</row>
    <row r="762" spans="1:8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</row>
    <row r="763" spans="1:8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</row>
    <row r="764" spans="1:8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</row>
    <row r="765" spans="1:8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</row>
    <row r="766" spans="1:8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</row>
    <row r="767" spans="1:8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</row>
    <row r="768" spans="1:8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</row>
    <row r="769" spans="1:8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</row>
    <row r="770" spans="1:8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</row>
    <row r="771" spans="1:8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</row>
    <row r="772" spans="1:8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</row>
    <row r="773" spans="1:8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</row>
    <row r="774" spans="1:8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</row>
    <row r="775" spans="1:8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</row>
    <row r="776" spans="1:8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</row>
    <row r="777" spans="1:8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</row>
    <row r="778" spans="1:8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</row>
    <row r="779" spans="1:8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</row>
    <row r="780" spans="1:8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</row>
    <row r="781" spans="1:8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</row>
    <row r="782" spans="1:8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</row>
    <row r="783" spans="1:8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</row>
    <row r="784" spans="1:8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</row>
    <row r="785" spans="1:8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</row>
    <row r="786" spans="1:8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</row>
    <row r="787" spans="1:8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</row>
    <row r="788" spans="1:8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</row>
    <row r="789" spans="1:8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</row>
    <row r="790" spans="1:8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</row>
    <row r="791" spans="1:8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</row>
    <row r="792" spans="1:8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</row>
    <row r="793" spans="1:8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</row>
    <row r="794" spans="1:8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</row>
    <row r="795" spans="1:8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</row>
    <row r="796" spans="1:8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</row>
    <row r="797" spans="1:8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</row>
    <row r="798" spans="1:8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</row>
    <row r="799" spans="1:8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</row>
    <row r="800" spans="1:8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</row>
    <row r="801" spans="1:8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</row>
    <row r="802" spans="1:8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</row>
    <row r="803" spans="1:8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</row>
    <row r="804" spans="1:8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</row>
    <row r="805" spans="1:8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</row>
    <row r="806" spans="1:8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</row>
    <row r="807" spans="1:8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</row>
    <row r="808" spans="1:8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</row>
    <row r="809" spans="1:8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</row>
    <row r="810" spans="1:8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</row>
    <row r="811" spans="1:8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</row>
    <row r="812" spans="1:8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</row>
    <row r="813" spans="1:8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</row>
    <row r="814" spans="1:8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</row>
    <row r="815" spans="1:8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</row>
    <row r="816" spans="1:8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</row>
    <row r="817" spans="1:8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</row>
    <row r="818" spans="1:8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</row>
    <row r="819" spans="1:8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</row>
    <row r="820" spans="1:8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</row>
    <row r="821" spans="1:8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</row>
    <row r="822" spans="1:8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</row>
    <row r="823" spans="1:8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</row>
    <row r="824" spans="1:8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</row>
    <row r="825" spans="1:8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</row>
    <row r="826" spans="1:8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</row>
    <row r="827" spans="1:8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</row>
    <row r="828" spans="1:8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</row>
    <row r="829" spans="1:8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</row>
    <row r="830" spans="1:8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</row>
    <row r="831" spans="1:8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</row>
    <row r="832" spans="1:8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</row>
    <row r="833" spans="1:8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</row>
    <row r="834" spans="1:8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</row>
    <row r="835" spans="1:8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</row>
    <row r="836" spans="1:8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</row>
    <row r="837" spans="1:8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</row>
    <row r="838" spans="1:8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</row>
    <row r="839" spans="1:8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</row>
    <row r="840" spans="1:8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</row>
    <row r="841" spans="1:8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</row>
    <row r="842" spans="1:8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</row>
    <row r="843" spans="1:8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</row>
    <row r="844" spans="1:8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</row>
    <row r="845" spans="1:8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</row>
    <row r="846" spans="1:8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</row>
    <row r="847" spans="1:8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</row>
    <row r="848" spans="1:8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</row>
    <row r="849" spans="1:8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</row>
    <row r="850" spans="1:8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</row>
    <row r="851" spans="1:8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</row>
    <row r="852" spans="1:8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</row>
    <row r="853" spans="1:8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</row>
    <row r="854" spans="1:80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</row>
    <row r="855" spans="1:80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</row>
    <row r="856" spans="1:80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</row>
    <row r="857" spans="1:80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</row>
    <row r="858" spans="1:80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</row>
    <row r="859" spans="1:80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</row>
    <row r="860" spans="1:80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</row>
    <row r="861" spans="1:80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</row>
    <row r="862" spans="1:80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</row>
    <row r="863" spans="1:80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</row>
    <row r="864" spans="1:80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</row>
    <row r="865" spans="1:4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</row>
    <row r="866" spans="1:4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</row>
    <row r="867" spans="1:4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</row>
    <row r="868" spans="1:4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</row>
    <row r="869" spans="1:4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</row>
    <row r="870" spans="1:4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</row>
    <row r="871" spans="1:4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</row>
    <row r="872" spans="1:4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</row>
    <row r="873" spans="1:4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</row>
    <row r="874" spans="1:4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</row>
    <row r="875" spans="1:4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</row>
    <row r="876" spans="1:4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</row>
    <row r="877" spans="1:4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</row>
    <row r="878" spans="1:4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</row>
    <row r="879" spans="1:4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</row>
    <row r="880" spans="1:4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</row>
    <row r="881" spans="1:4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</row>
    <row r="882" spans="1:4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</row>
    <row r="883" spans="1:4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</row>
    <row r="884" spans="1:4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</row>
    <row r="885" spans="1:4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</row>
    <row r="886" spans="1:4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</row>
    <row r="887" spans="1:4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</row>
    <row r="888" spans="1:4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</row>
    <row r="889" spans="1:4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</row>
    <row r="890" spans="1:4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</row>
    <row r="891" spans="1:4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</row>
    <row r="892" spans="1:4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</row>
    <row r="893" spans="1:4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</row>
    <row r="894" spans="1:4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</row>
    <row r="895" spans="1:4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</row>
    <row r="896" spans="1:4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</row>
    <row r="897" spans="1:4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</row>
    <row r="898" spans="1:4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</row>
    <row r="899" spans="1:4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</row>
    <row r="900" spans="1:4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</row>
    <row r="901" spans="1:4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</row>
    <row r="902" spans="1:4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</row>
    <row r="903" spans="1:4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</row>
    <row r="904" spans="1:4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</row>
    <row r="905" spans="1:4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</row>
    <row r="906" spans="1:4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</row>
    <row r="907" spans="1:4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</row>
    <row r="908" spans="1:4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</row>
    <row r="909" spans="1:4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</row>
    <row r="910" spans="1:4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  <row r="937" spans="1:4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</row>
    <row r="938" spans="1:4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</row>
    <row r="939" spans="1:4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</row>
    <row r="940" spans="1:4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</row>
    <row r="941" spans="1:4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</row>
    <row r="942" spans="1:4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</row>
    <row r="943" spans="1:4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</row>
    <row r="944" spans="1:4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</row>
    <row r="945" spans="1:4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</row>
    <row r="946" spans="1:4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</row>
    <row r="947" spans="1:4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</row>
    <row r="948" spans="1:4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</row>
    <row r="949" spans="1:4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</row>
    <row r="950" spans="1:4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</row>
    <row r="951" spans="1:4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</row>
    <row r="952" spans="1:4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</row>
    <row r="953" spans="1:4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</row>
    <row r="954" spans="1:4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</row>
    <row r="955" spans="1:4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</row>
    <row r="956" spans="1:4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</row>
    <row r="957" spans="1:4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</row>
    <row r="958" spans="1:4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</row>
    <row r="959" spans="1:4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</row>
    <row r="960" spans="1:4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</row>
    <row r="961" spans="1:4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</row>
    <row r="962" spans="1:4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</row>
    <row r="963" spans="1:4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</row>
    <row r="964" spans="1:4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</row>
    <row r="965" spans="1:4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</row>
    <row r="966" spans="1:4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</row>
    <row r="967" spans="1:4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</row>
    <row r="968" spans="1:4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</row>
    <row r="969" spans="1:4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</row>
    <row r="970" spans="1:4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</row>
    <row r="971" spans="1:4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</row>
    <row r="972" spans="1:4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</row>
    <row r="973" spans="1:4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</row>
    <row r="974" spans="1:4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</row>
    <row r="975" spans="1:4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</row>
    <row r="976" spans="1:4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</row>
    <row r="977" spans="1:4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</row>
    <row r="978" spans="1:4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</row>
    <row r="979" spans="1:4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</row>
    <row r="980" spans="1:4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</row>
    <row r="981" spans="1:4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</row>
    <row r="982" spans="1:4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</row>
    <row r="983" spans="1:4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</row>
    <row r="984" spans="1:4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</row>
    <row r="985" spans="1:4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</row>
    <row r="986" spans="1:4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</row>
    <row r="987" spans="1:4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</row>
    <row r="988" spans="1:4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</row>
    <row r="989" spans="1:4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</row>
    <row r="990" spans="1:4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</row>
    <row r="991" spans="1:4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</row>
    <row r="992" spans="1:4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</row>
    <row r="993" spans="1:4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</row>
    <row r="994" spans="1:4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</row>
    <row r="995" spans="1:4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</row>
    <row r="996" spans="1:4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</row>
    <row r="997" spans="1:4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</row>
    <row r="998" spans="1:4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</row>
    <row r="999" spans="1:4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</row>
    <row r="1000" spans="1:4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</row>
    <row r="1001" spans="1:46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</row>
    <row r="1002" spans="1:46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</row>
    <row r="1003" spans="1:46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</row>
    <row r="1004" spans="1:46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</row>
    <row r="1005" spans="1:46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</row>
    <row r="1006" spans="1:46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</row>
  </sheetData>
  <mergeCells count="5">
    <mergeCell ref="B1:H1"/>
    <mergeCell ref="B3:H6"/>
    <mergeCell ref="B7:B8"/>
    <mergeCell ref="C7:G7"/>
    <mergeCell ref="H7:H8"/>
  </mergeCells>
  <pageMargins left="0.2" right="0.23622047244094491" top="0.49" bottom="0.5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Fortino</dc:creator>
  <cp:lastModifiedBy>Elizabeth Sandra Martinez Lopez</cp:lastModifiedBy>
  <cp:lastPrinted>2017-07-06T01:38:51Z</cp:lastPrinted>
  <dcterms:created xsi:type="dcterms:W3CDTF">2017-07-06T01:02:55Z</dcterms:created>
  <dcterms:modified xsi:type="dcterms:W3CDTF">2019-10-17T16:10:48Z</dcterms:modified>
</cp:coreProperties>
</file>