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29 LGTA70FXXIX\"/>
    </mc:Choice>
  </mc:AlternateContent>
  <bookViews>
    <workbookView xWindow="0" yWindow="0" windowWidth="20490" windowHeight="715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H78" i="1" s="1"/>
  <c r="E77" i="1"/>
  <c r="H77" i="1" s="1"/>
  <c r="E76" i="1"/>
  <c r="E74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E64" i="1" s="1"/>
  <c r="E65" i="1"/>
  <c r="H65" i="1" s="1"/>
  <c r="G64" i="1"/>
  <c r="F64" i="1"/>
  <c r="D64" i="1"/>
  <c r="C64" i="1"/>
  <c r="E63" i="1"/>
  <c r="H63" i="1" s="1"/>
  <c r="E62" i="1"/>
  <c r="H62" i="1" s="1"/>
  <c r="E61" i="1"/>
  <c r="H61" i="1" s="1"/>
  <c r="E60" i="1"/>
  <c r="H60" i="1" s="1"/>
  <c r="E59" i="1"/>
  <c r="H59" i="1" s="1"/>
  <c r="G58" i="1"/>
  <c r="F58" i="1"/>
  <c r="D58" i="1"/>
  <c r="C58" i="1"/>
  <c r="C56" i="1" s="1"/>
  <c r="E57" i="1"/>
  <c r="H57" i="1" s="1"/>
  <c r="G56" i="1"/>
  <c r="F56" i="1"/>
  <c r="D56" i="1"/>
  <c r="E55" i="1"/>
  <c r="H55" i="1" s="1"/>
  <c r="E54" i="1"/>
  <c r="H54" i="1" s="1"/>
  <c r="C54" i="1"/>
  <c r="E53" i="1"/>
  <c r="H53" i="1" s="1"/>
  <c r="H52" i="1"/>
  <c r="E52" i="1"/>
  <c r="E51" i="1"/>
  <c r="H51" i="1" s="1"/>
  <c r="H50" i="1"/>
  <c r="E50" i="1"/>
  <c r="E49" i="1"/>
  <c r="E47" i="1" s="1"/>
  <c r="H48" i="1"/>
  <c r="E48" i="1"/>
  <c r="G47" i="1"/>
  <c r="G46" i="1" s="1"/>
  <c r="F47" i="1"/>
  <c r="F46" i="1" s="1"/>
  <c r="D47" i="1"/>
  <c r="C47" i="1"/>
  <c r="C46" i="1" s="1"/>
  <c r="D46" i="1"/>
  <c r="E45" i="1"/>
  <c r="H45" i="1" s="1"/>
  <c r="H44" i="1"/>
  <c r="E44" i="1"/>
  <c r="E43" i="1"/>
  <c r="E41" i="1" s="1"/>
  <c r="H42" i="1"/>
  <c r="E42" i="1"/>
  <c r="G41" i="1"/>
  <c r="F41" i="1"/>
  <c r="D41" i="1"/>
  <c r="C41" i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E31" i="1" s="1"/>
  <c r="H32" i="1"/>
  <c r="E32" i="1"/>
  <c r="G31" i="1"/>
  <c r="F31" i="1"/>
  <c r="D31" i="1"/>
  <c r="C31" i="1"/>
  <c r="H28" i="1"/>
  <c r="E28" i="1"/>
  <c r="E27" i="1"/>
  <c r="H27" i="1" s="1"/>
  <c r="H26" i="1"/>
  <c r="E26" i="1"/>
  <c r="E25" i="1"/>
  <c r="H25" i="1" s="1"/>
  <c r="H24" i="1"/>
  <c r="E24" i="1"/>
  <c r="E23" i="1"/>
  <c r="E21" i="1" s="1"/>
  <c r="H22" i="1"/>
  <c r="E22" i="1"/>
  <c r="G21" i="1"/>
  <c r="F21" i="1"/>
  <c r="F10" i="1" s="1"/>
  <c r="F79" i="1" s="1"/>
  <c r="D21" i="1"/>
  <c r="C21" i="1"/>
  <c r="D19" i="1"/>
  <c r="E19" i="1" s="1"/>
  <c r="H19" i="1" s="1"/>
  <c r="E18" i="1"/>
  <c r="H18" i="1" s="1"/>
  <c r="E17" i="1"/>
  <c r="H17" i="1" s="1"/>
  <c r="E16" i="1"/>
  <c r="H16" i="1" s="1"/>
  <c r="C16" i="1"/>
  <c r="E15" i="1"/>
  <c r="H15" i="1" s="1"/>
  <c r="C14" i="1"/>
  <c r="E14" i="1" s="1"/>
  <c r="H14" i="1" s="1"/>
  <c r="E13" i="1"/>
  <c r="H13" i="1" s="1"/>
  <c r="E12" i="1"/>
  <c r="H12" i="1" s="1"/>
  <c r="G11" i="1"/>
  <c r="G10" i="1" s="1"/>
  <c r="G79" i="1" s="1"/>
  <c r="F11" i="1"/>
  <c r="D11" i="1"/>
  <c r="D10" i="1" s="1"/>
  <c r="D79" i="1" s="1"/>
  <c r="C11" i="1"/>
  <c r="C10" i="1" s="1"/>
  <c r="C79" i="1" s="1"/>
  <c r="H74" i="1" l="1"/>
  <c r="H11" i="1"/>
  <c r="H31" i="1"/>
  <c r="H64" i="1"/>
  <c r="H66" i="1"/>
  <c r="H76" i="1"/>
  <c r="E11" i="1"/>
  <c r="E10" i="1" s="1"/>
  <c r="H23" i="1"/>
  <c r="H21" i="1" s="1"/>
  <c r="H33" i="1"/>
  <c r="H43" i="1"/>
  <c r="H41" i="1" s="1"/>
  <c r="H49" i="1"/>
  <c r="H47" i="1" s="1"/>
  <c r="E58" i="1"/>
  <c r="E56" i="1" l="1"/>
  <c r="E46" i="1" s="1"/>
  <c r="E79" i="1" s="1"/>
  <c r="H58" i="1"/>
  <c r="H56" i="1" s="1"/>
  <c r="H46" i="1" s="1"/>
  <c r="H10" i="1"/>
  <c r="H79" i="1" l="1"/>
</calcChain>
</file>

<file path=xl/sharedStrings.xml><?xml version="1.0" encoding="utf-8"?>
<sst xmlns="http://schemas.openxmlformats.org/spreadsheetml/2006/main" count="78" uniqueCount="55">
  <si>
    <t>Formato 6 c) Estado Analítico del Ejercicio del Presupuesto de Egresos Detallado - LDF
(Clasificación Funcional)</t>
  </si>
  <si>
    <r>
      <t>MUNICIPIO DE SANTIAGO TILANTONGO, NOCHIXTLAN, OAXACA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(a) 
Estado Analítico del Ejercicio del Presupuesto de Egresos Detallado - LDF 
Clasificación Funcionalde (Finalidad y Función)
Del 1 de enero al 31 de Marzo de 2017 (b) 
(PESOS)
</t>
    </r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</si>
  <si>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</si>
  <si>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</si>
  <si>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</si>
  <si>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</si>
  <si>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</si>
  <si>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</si>
  <si>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</si>
  <si>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</si>
  <si>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(I=A+B+C+D+E+F)</t>
  </si>
  <si>
    <t>A. Gobierno (A=a1+a2+a3+a4+a5+a6+a7+a8)</t>
  </si>
  <si>
    <t>a1) Legislación</t>
  </si>
  <si>
    <t>a2) Justicia</t>
  </si>
  <si>
    <t>a3) Coordinación de la Politica de Gobierno</t>
  </si>
  <si>
    <t>a4) Relaciones exteriores</t>
  </si>
  <si>
    <t>a5) Asuntos Financieron y Hacendarios</t>
  </si>
  <si>
    <t>a6) Seguridad Nacioanal</t>
  </si>
  <si>
    <t>a7) Asuntos de Orden Público y de Seguridad Interior</t>
  </si>
  <si>
    <t>a8) Otros Servicios Generales</t>
  </si>
  <si>
    <t>B. Desarrollo Social (B=b1+b2+b3+b4+b5+b6+b7)</t>
  </si>
  <si>
    <t>b1) Protección ambienal</t>
  </si>
  <si>
    <t>b2) Vivienda y Servicios a la Comunidad</t>
  </si>
  <si>
    <t>b3) Salud</t>
  </si>
  <si>
    <t>b4) Recreación, Cultura y Laborales en General</t>
  </si>
  <si>
    <t>b5) Educación</t>
  </si>
  <si>
    <t>b6) Protección Social</t>
  </si>
  <si>
    <t>b7) Otros Asuntos Sociales</t>
  </si>
  <si>
    <t>C) Desarrollo Económico</t>
  </si>
  <si>
    <t>(C=c1+c2+c3+c4+c5+c6+c7+c8+c9)</t>
  </si>
  <si>
    <t>c1) suntos Económicos, Comerciales y Laborables en General</t>
  </si>
  <si>
    <t>c2) Agropecuaria, Silvicultura, Pesca y Caza</t>
  </si>
  <si>
    <t>c3) Combustible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</si>
  <si>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</si>
  <si>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</si>
  <si>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</si>
  <si>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</si>
  <si>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</si>
  <si>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</si>
  <si>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</si>
  <si>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</si>
  <si>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</si>
  <si>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</si>
  <si>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</si>
  <si>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</si>
  <si>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a3) Coordinación de la Política de Gobierno</t>
  </si>
  <si>
    <t>a4) Relaciones Exteriores</t>
  </si>
  <si>
    <t>a5) Asuntos Financieros y Hacendarios</t>
  </si>
  <si>
    <t>a6) Seguridad Nacional</t>
  </si>
  <si>
    <t>b1) Protección Ambiental</t>
  </si>
  <si>
    <t>b4) Recreación, Cultura y Otras Manifestaciones Sociales</t>
  </si>
  <si>
    <t>C. Desarrollo Económico (C=c1+c2+c3+c4+c5+c6+c7+c8+c9)</t>
  </si>
  <si>
    <t>c1) Asuntos Económicos, Comerciales y Laborales en General</t>
  </si>
  <si>
    <t>c3) Combustibles y Energía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</si>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</sst>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/>
    <xf numFmtId="4" fontId="3" fillId="2" borderId="9" xfId="0" applyNumberFormat="1" applyFont="1" applyFill="1" applyBorder="1"/>
    <xf numFmtId="0" fontId="3" fillId="2" borderId="12" xfId="0" applyFont="1" applyFill="1" applyBorder="1"/>
    <xf numFmtId="4" fontId="0" fillId="2" borderId="12" xfId="0" applyNumberFormat="1" applyFill="1" applyBorder="1"/>
    <xf numFmtId="0" fontId="0" fillId="2" borderId="12" xfId="0" applyFill="1" applyBorder="1"/>
    <xf numFmtId="0" fontId="0" fillId="2" borderId="12" xfId="0" applyFill="1" applyBorder="1" applyAlignment="1"/>
    <xf numFmtId="0" fontId="0" fillId="2" borderId="12" xfId="0" applyFill="1" applyBorder="1" applyAlignment="1">
      <alignment wrapText="1"/>
    </xf>
    <xf numFmtId="0" fontId="0" fillId="2" borderId="11" xfId="0" applyFill="1" applyBorder="1" applyAlignment="1">
      <alignment wrapText="1"/>
    </xf>
    <xf numFmtId="4" fontId="0" fillId="2" borderId="11" xfId="0" applyNumberFormat="1" applyFill="1" applyBorder="1"/>
    <xf numFmtId="0" fontId="0" fillId="2" borderId="9" xfId="0" applyFill="1" applyBorder="1" applyAlignment="1">
      <alignment horizontal="left" indent="2"/>
    </xf>
    <xf numFmtId="4" fontId="0" fillId="2" borderId="10" xfId="0" applyNumberFormat="1" applyFill="1" applyBorder="1"/>
    <xf numFmtId="0" fontId="3" fillId="2" borderId="1" xfId="0" applyFont="1" applyFill="1" applyBorder="1" applyAlignment="1">
      <alignment wrapText="1"/>
    </xf>
    <xf numFmtId="4" fontId="0" fillId="2" borderId="9" xfId="0" applyNumberFormat="1" applyFill="1" applyBorder="1"/>
    <xf numFmtId="0" fontId="3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4" fontId="3" fillId="2" borderId="12" xfId="1" applyNumberFormat="1" applyFont="1" applyFill="1" applyBorder="1"/>
    <xf numFmtId="4" fontId="3" fillId="2" borderId="12" xfId="0" applyNumberFormat="1" applyFont="1" applyFill="1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3" fillId="2" borderId="6" xfId="0" applyFont="1" applyFill="1" applyBorder="1"/>
    <xf numFmtId="4" fontId="3" fillId="2" borderId="11" xfId="0" applyNumberFormat="1" applyFont="1" applyFill="1" applyBorder="1"/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13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44.140625" customWidth="1"/>
    <col min="3" max="3" width="14.140625" customWidth="1"/>
    <col min="4" max="4" width="14.85546875" customWidth="1"/>
    <col min="5" max="5" width="12.7109375" customWidth="1"/>
    <col min="6" max="6" width="11.7109375" customWidth="1"/>
    <col min="8" max="8" width="12.7109375" customWidth="1"/>
  </cols>
  <sheetData>
    <row r="1" spans="1:98" ht="32.25" customHeight="1" x14ac:dyDescent="0.3">
      <c r="B1" s="29" t="s">
        <v>0</v>
      </c>
      <c r="C1" s="29"/>
      <c r="D1" s="29"/>
      <c r="E1" s="29"/>
      <c r="F1" s="29"/>
      <c r="G1" s="29"/>
      <c r="H1" s="29"/>
    </row>
    <row r="2" spans="1:98" ht="8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x14ac:dyDescent="0.25">
      <c r="A3" s="1"/>
      <c r="B3" s="30" t="s">
        <v>1</v>
      </c>
      <c r="C3" s="31"/>
      <c r="D3" s="31"/>
      <c r="E3" s="31"/>
      <c r="F3" s="31"/>
      <c r="G3" s="31"/>
      <c r="H3" s="3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x14ac:dyDescent="0.25">
      <c r="A4" s="1"/>
      <c r="B4" s="33"/>
      <c r="C4" s="34"/>
      <c r="D4" s="34"/>
      <c r="E4" s="34"/>
      <c r="F4" s="34"/>
      <c r="G4" s="34"/>
      <c r="H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x14ac:dyDescent="0.25">
      <c r="A5" s="1"/>
      <c r="B5" s="33"/>
      <c r="C5" s="34"/>
      <c r="D5" s="34"/>
      <c r="E5" s="34"/>
      <c r="F5" s="34"/>
      <c r="G5" s="34"/>
      <c r="H5" s="3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x14ac:dyDescent="0.25">
      <c r="A6" s="1"/>
      <c r="B6" s="33"/>
      <c r="C6" s="34"/>
      <c r="D6" s="34"/>
      <c r="E6" s="34"/>
      <c r="F6" s="34"/>
      <c r="G6" s="34"/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24.75" customHeight="1" x14ac:dyDescent="0.25">
      <c r="A7" s="1"/>
      <c r="B7" s="36"/>
      <c r="C7" s="37"/>
      <c r="D7" s="37"/>
      <c r="E7" s="37"/>
      <c r="F7" s="37"/>
      <c r="G7" s="37"/>
      <c r="H7" s="3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x14ac:dyDescent="0.25">
      <c r="A8" s="1"/>
      <c r="B8" s="39" t="s">
        <v>2</v>
      </c>
      <c r="C8" s="41" t="s">
        <v>3</v>
      </c>
      <c r="D8" s="41"/>
      <c r="E8" s="41"/>
      <c r="F8" s="41"/>
      <c r="G8" s="41"/>
      <c r="H8" s="42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47.25" customHeight="1" x14ac:dyDescent="0.25">
      <c r="A9" s="1"/>
      <c r="B9" s="40"/>
      <c r="C9" s="4" t="s">
        <v>5</v>
      </c>
      <c r="D9" s="4" t="s">
        <v>6</v>
      </c>
      <c r="E9" s="5" t="s">
        <v>7</v>
      </c>
      <c r="F9" s="5" t="s">
        <v>8</v>
      </c>
      <c r="G9" s="5" t="s">
        <v>9</v>
      </c>
      <c r="H9" s="4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x14ac:dyDescent="0.25">
      <c r="A10" s="1"/>
      <c r="B10" s="6" t="s">
        <v>10</v>
      </c>
      <c r="C10" s="7">
        <f t="shared" ref="C10:H10" si="0">SUM(C11,C21,C31,C41)</f>
        <v>4629846</v>
      </c>
      <c r="D10" s="7">
        <f t="shared" si="0"/>
        <v>0</v>
      </c>
      <c r="E10" s="7">
        <f t="shared" si="0"/>
        <v>4629846</v>
      </c>
      <c r="F10" s="7">
        <f t="shared" si="0"/>
        <v>776099.75999999989</v>
      </c>
      <c r="G10" s="7">
        <f t="shared" si="0"/>
        <v>776099.75999999989</v>
      </c>
      <c r="H10" s="7">
        <f t="shared" si="0"/>
        <v>3853746.24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x14ac:dyDescent="0.25">
      <c r="A11" s="1"/>
      <c r="B11" s="8" t="s">
        <v>11</v>
      </c>
      <c r="C11" s="9">
        <f t="shared" ref="C11:H11" si="1">SUM(C12:C19)</f>
        <v>4609846</v>
      </c>
      <c r="D11" s="9">
        <f t="shared" si="1"/>
        <v>3000</v>
      </c>
      <c r="E11" s="9">
        <f t="shared" si="1"/>
        <v>4612846</v>
      </c>
      <c r="F11" s="9">
        <f t="shared" si="1"/>
        <v>774578.75999999989</v>
      </c>
      <c r="G11" s="9">
        <f t="shared" si="1"/>
        <v>774578.75999999989</v>
      </c>
      <c r="H11" s="9">
        <f t="shared" si="1"/>
        <v>3838267.24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x14ac:dyDescent="0.25">
      <c r="A12" s="1"/>
      <c r="B12" s="10" t="s">
        <v>12</v>
      </c>
      <c r="C12" s="9">
        <v>0</v>
      </c>
      <c r="D12" s="9">
        <v>0</v>
      </c>
      <c r="E12" s="9">
        <f>+C12+D12</f>
        <v>0</v>
      </c>
      <c r="F12" s="9">
        <v>0</v>
      </c>
      <c r="G12" s="9">
        <v>0</v>
      </c>
      <c r="H12" s="9">
        <f>+E12-F12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x14ac:dyDescent="0.25">
      <c r="A13" s="1"/>
      <c r="B13" s="10" t="s">
        <v>13</v>
      </c>
      <c r="C13" s="9">
        <v>0</v>
      </c>
      <c r="D13" s="9">
        <v>0</v>
      </c>
      <c r="E13" s="9">
        <f t="shared" ref="E13:E19" si="2">+C13+D13</f>
        <v>0</v>
      </c>
      <c r="F13" s="9">
        <v>0</v>
      </c>
      <c r="G13" s="9">
        <v>0</v>
      </c>
      <c r="H13" s="9">
        <f t="shared" ref="H13:H19" si="3">+E13-F13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x14ac:dyDescent="0.25">
      <c r="A14" s="1"/>
      <c r="B14" s="11" t="s">
        <v>14</v>
      </c>
      <c r="C14" s="9">
        <f>559673.88+2400</f>
        <v>562073.88</v>
      </c>
      <c r="D14" s="9">
        <v>-15000</v>
      </c>
      <c r="E14" s="9">
        <f t="shared" si="2"/>
        <v>547073.88</v>
      </c>
      <c r="F14" s="9">
        <v>40712.269999999997</v>
      </c>
      <c r="G14" s="9">
        <v>40712.269999999997</v>
      </c>
      <c r="H14" s="9">
        <f t="shared" si="3"/>
        <v>506361.61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x14ac:dyDescent="0.25">
      <c r="A15" s="1"/>
      <c r="B15" s="11" t="s">
        <v>15</v>
      </c>
      <c r="C15" s="9">
        <v>0</v>
      </c>
      <c r="D15" s="9">
        <v>0</v>
      </c>
      <c r="E15" s="9">
        <f t="shared" si="2"/>
        <v>0</v>
      </c>
      <c r="F15" s="9">
        <v>0</v>
      </c>
      <c r="G15" s="9">
        <v>0</v>
      </c>
      <c r="H15" s="9">
        <f t="shared" si="3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x14ac:dyDescent="0.25">
      <c r="A16" s="1"/>
      <c r="B16" s="10" t="s">
        <v>16</v>
      </c>
      <c r="C16" s="9">
        <f>5000+9200</f>
        <v>14200</v>
      </c>
      <c r="D16" s="9">
        <v>0</v>
      </c>
      <c r="E16" s="9">
        <f t="shared" si="2"/>
        <v>14200</v>
      </c>
      <c r="F16" s="9">
        <v>0</v>
      </c>
      <c r="G16" s="9">
        <v>0</v>
      </c>
      <c r="H16" s="9">
        <f t="shared" si="3"/>
        <v>14200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x14ac:dyDescent="0.25">
      <c r="A17" s="1"/>
      <c r="B17" s="12" t="s">
        <v>17</v>
      </c>
      <c r="C17" s="9">
        <v>0</v>
      </c>
      <c r="D17" s="9">
        <v>0</v>
      </c>
      <c r="E17" s="9">
        <f t="shared" si="2"/>
        <v>0</v>
      </c>
      <c r="F17" s="9">
        <v>0</v>
      </c>
      <c r="G17" s="9">
        <v>0</v>
      </c>
      <c r="H17" s="9">
        <f t="shared" si="3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30" x14ac:dyDescent="0.25">
      <c r="A18" s="1"/>
      <c r="B18" s="12" t="s">
        <v>18</v>
      </c>
      <c r="C18" s="9">
        <v>0</v>
      </c>
      <c r="D18" s="9">
        <v>0</v>
      </c>
      <c r="E18" s="9">
        <f t="shared" si="2"/>
        <v>0</v>
      </c>
      <c r="F18" s="9">
        <v>0</v>
      </c>
      <c r="G18" s="9">
        <v>0</v>
      </c>
      <c r="H18" s="9">
        <f t="shared" si="3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x14ac:dyDescent="0.25">
      <c r="A19" s="1"/>
      <c r="B19" s="12" t="s">
        <v>19</v>
      </c>
      <c r="C19" s="9">
        <v>4033572.12</v>
      </c>
      <c r="D19" s="9">
        <f>3000-3000+3000+4140-4140+10100-10100-8000+8000-11000+11000+15000+15000-15000</f>
        <v>18000</v>
      </c>
      <c r="E19" s="9">
        <f t="shared" si="2"/>
        <v>4051572.12</v>
      </c>
      <c r="F19" s="9">
        <v>733866.48999999987</v>
      </c>
      <c r="G19" s="9">
        <v>733866.48999999987</v>
      </c>
      <c r="H19" s="9">
        <f t="shared" si="3"/>
        <v>3317705.6300000004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x14ac:dyDescent="0.25">
      <c r="A20" s="1"/>
      <c r="B20" s="10"/>
      <c r="C20" s="9"/>
      <c r="D20" s="9"/>
      <c r="E20" s="9"/>
      <c r="F20" s="9"/>
      <c r="G20" s="9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x14ac:dyDescent="0.25">
      <c r="A21" s="1"/>
      <c r="B21" s="8" t="s">
        <v>20</v>
      </c>
      <c r="C21" s="9">
        <f t="shared" ref="C21:H21" si="4">SUM(C22:C28)</f>
        <v>20000</v>
      </c>
      <c r="D21" s="9">
        <f t="shared" si="4"/>
        <v>-3000</v>
      </c>
      <c r="E21" s="9">
        <f t="shared" si="4"/>
        <v>17000</v>
      </c>
      <c r="F21" s="9">
        <f t="shared" si="4"/>
        <v>1521</v>
      </c>
      <c r="G21" s="9">
        <f t="shared" si="4"/>
        <v>1521</v>
      </c>
      <c r="H21" s="9">
        <f t="shared" si="4"/>
        <v>15479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x14ac:dyDescent="0.25">
      <c r="A22" s="1"/>
      <c r="B22" s="10" t="s">
        <v>21</v>
      </c>
      <c r="C22" s="9">
        <v>0</v>
      </c>
      <c r="D22" s="9">
        <v>0</v>
      </c>
      <c r="E22" s="9">
        <f>+C22+D22</f>
        <v>0</v>
      </c>
      <c r="F22" s="9">
        <v>0</v>
      </c>
      <c r="G22" s="9">
        <v>0</v>
      </c>
      <c r="H22" s="9">
        <f t="shared" ref="H22:H28" si="5">+E22-F22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x14ac:dyDescent="0.25">
      <c r="A23" s="1"/>
      <c r="B23" s="10" t="s">
        <v>22</v>
      </c>
      <c r="C23" s="9">
        <v>20000</v>
      </c>
      <c r="D23" s="9">
        <v>-3000</v>
      </c>
      <c r="E23" s="9">
        <f t="shared" ref="E23:E28" si="6">+C23+D23</f>
        <v>17000</v>
      </c>
      <c r="F23" s="9">
        <v>1521</v>
      </c>
      <c r="G23" s="9">
        <v>1521</v>
      </c>
      <c r="H23" s="9">
        <f>+E23-F23</f>
        <v>15479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x14ac:dyDescent="0.25">
      <c r="A24" s="1"/>
      <c r="B24" s="10" t="s">
        <v>23</v>
      </c>
      <c r="C24" s="9">
        <v>0</v>
      </c>
      <c r="D24" s="9">
        <v>0</v>
      </c>
      <c r="E24" s="9">
        <f t="shared" si="6"/>
        <v>0</v>
      </c>
      <c r="F24" s="9">
        <v>0</v>
      </c>
      <c r="G24" s="9">
        <v>0</v>
      </c>
      <c r="H24" s="9">
        <f t="shared" si="5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x14ac:dyDescent="0.25">
      <c r="A25" s="1"/>
      <c r="B25" s="10" t="s">
        <v>24</v>
      </c>
      <c r="C25" s="9">
        <v>0</v>
      </c>
      <c r="D25" s="9">
        <v>0</v>
      </c>
      <c r="E25" s="9">
        <f t="shared" si="6"/>
        <v>0</v>
      </c>
      <c r="F25" s="9">
        <v>0</v>
      </c>
      <c r="G25" s="9">
        <v>0</v>
      </c>
      <c r="H25" s="9">
        <f t="shared" si="5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x14ac:dyDescent="0.25">
      <c r="A26" s="1"/>
      <c r="B26" s="10" t="s">
        <v>25</v>
      </c>
      <c r="C26" s="9">
        <v>0</v>
      </c>
      <c r="D26" s="9">
        <v>0</v>
      </c>
      <c r="E26" s="9">
        <f t="shared" si="6"/>
        <v>0</v>
      </c>
      <c r="F26" s="9">
        <v>0</v>
      </c>
      <c r="G26" s="9">
        <v>0</v>
      </c>
      <c r="H26" s="9">
        <f t="shared" si="5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x14ac:dyDescent="0.25">
      <c r="A27" s="1"/>
      <c r="B27" s="10" t="s">
        <v>26</v>
      </c>
      <c r="C27" s="9">
        <v>0</v>
      </c>
      <c r="D27" s="9">
        <v>0</v>
      </c>
      <c r="E27" s="9">
        <f t="shared" si="6"/>
        <v>0</v>
      </c>
      <c r="F27" s="9">
        <v>0</v>
      </c>
      <c r="G27" s="9">
        <v>0</v>
      </c>
      <c r="H27" s="9">
        <f t="shared" si="5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x14ac:dyDescent="0.25">
      <c r="A28" s="1"/>
      <c r="B28" s="13" t="s">
        <v>27</v>
      </c>
      <c r="C28" s="14">
        <v>0</v>
      </c>
      <c r="D28" s="14">
        <v>0</v>
      </c>
      <c r="E28" s="9">
        <f t="shared" si="6"/>
        <v>0</v>
      </c>
      <c r="F28" s="14">
        <v>0</v>
      </c>
      <c r="G28" s="14">
        <v>0</v>
      </c>
      <c r="H28" s="9">
        <f t="shared" si="5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4.5" customHeight="1" x14ac:dyDescent="0.25">
      <c r="A29" s="1"/>
      <c r="B29" s="15"/>
      <c r="C29" s="16"/>
      <c r="D29" s="16"/>
      <c r="E29" s="16"/>
      <c r="F29" s="16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x14ac:dyDescent="0.25">
      <c r="A30" s="1"/>
      <c r="B30" s="17" t="s">
        <v>28</v>
      </c>
      <c r="C30" s="18"/>
      <c r="D30" s="9"/>
      <c r="E30" s="9"/>
      <c r="F30" s="9"/>
      <c r="G30" s="9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x14ac:dyDescent="0.25">
      <c r="A31" s="1"/>
      <c r="B31" s="19" t="s">
        <v>29</v>
      </c>
      <c r="C31" s="9">
        <f t="shared" ref="C31:H31" si="7">SUM(C32:C40)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30" x14ac:dyDescent="0.25">
      <c r="A32" s="1"/>
      <c r="B32" s="20" t="s">
        <v>30</v>
      </c>
      <c r="C32" s="9">
        <v>0</v>
      </c>
      <c r="D32" s="9">
        <v>0</v>
      </c>
      <c r="E32" s="9">
        <f>+C32+D32</f>
        <v>0</v>
      </c>
      <c r="F32" s="9">
        <v>0</v>
      </c>
      <c r="G32" s="9">
        <v>0</v>
      </c>
      <c r="H32" s="9">
        <f>+E32-F32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x14ac:dyDescent="0.25">
      <c r="A33" s="1"/>
      <c r="B33" s="20" t="s">
        <v>31</v>
      </c>
      <c r="C33" s="9">
        <v>0</v>
      </c>
      <c r="D33" s="9">
        <v>0</v>
      </c>
      <c r="E33" s="9">
        <f t="shared" ref="E33:E40" si="8">+C33+D33</f>
        <v>0</v>
      </c>
      <c r="F33" s="9">
        <v>0</v>
      </c>
      <c r="G33" s="9">
        <v>0</v>
      </c>
      <c r="H33" s="9">
        <f t="shared" ref="H33:H45" si="9">+E33-F33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x14ac:dyDescent="0.25">
      <c r="A34" s="1"/>
      <c r="B34" s="20" t="s">
        <v>32</v>
      </c>
      <c r="C34" s="9">
        <v>0</v>
      </c>
      <c r="D34" s="9">
        <v>0</v>
      </c>
      <c r="E34" s="9">
        <f t="shared" si="8"/>
        <v>0</v>
      </c>
      <c r="F34" s="9">
        <v>0</v>
      </c>
      <c r="G34" s="9">
        <v>0</v>
      </c>
      <c r="H34" s="9">
        <f t="shared" si="9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x14ac:dyDescent="0.25">
      <c r="A35" s="1"/>
      <c r="B35" s="20" t="s">
        <v>33</v>
      </c>
      <c r="C35" s="9">
        <v>0</v>
      </c>
      <c r="D35" s="9">
        <v>0</v>
      </c>
      <c r="E35" s="9">
        <f t="shared" si="8"/>
        <v>0</v>
      </c>
      <c r="F35" s="9">
        <v>0</v>
      </c>
      <c r="G35" s="9">
        <v>0</v>
      </c>
      <c r="H35" s="9">
        <f t="shared" si="9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x14ac:dyDescent="0.25">
      <c r="A36" s="1"/>
      <c r="B36" s="20" t="s">
        <v>34</v>
      </c>
      <c r="C36" s="9">
        <v>0</v>
      </c>
      <c r="D36" s="9">
        <v>0</v>
      </c>
      <c r="E36" s="9">
        <f t="shared" si="8"/>
        <v>0</v>
      </c>
      <c r="F36" s="9">
        <v>0</v>
      </c>
      <c r="G36" s="9">
        <v>0</v>
      </c>
      <c r="H36" s="9">
        <f t="shared" si="9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x14ac:dyDescent="0.25">
      <c r="A37" s="1"/>
      <c r="B37" s="20" t="s">
        <v>35</v>
      </c>
      <c r="C37" s="9">
        <v>0</v>
      </c>
      <c r="D37" s="9">
        <v>0</v>
      </c>
      <c r="E37" s="9">
        <f t="shared" si="8"/>
        <v>0</v>
      </c>
      <c r="F37" s="9">
        <v>0</v>
      </c>
      <c r="G37" s="9">
        <v>0</v>
      </c>
      <c r="H37" s="9">
        <f t="shared" si="9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x14ac:dyDescent="0.25">
      <c r="A38" s="1"/>
      <c r="B38" s="20" t="s">
        <v>36</v>
      </c>
      <c r="C38" s="9">
        <v>0</v>
      </c>
      <c r="D38" s="9">
        <v>0</v>
      </c>
      <c r="E38" s="9">
        <f t="shared" si="8"/>
        <v>0</v>
      </c>
      <c r="F38" s="9">
        <v>0</v>
      </c>
      <c r="G38" s="9">
        <v>0</v>
      </c>
      <c r="H38" s="9">
        <f t="shared" si="9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x14ac:dyDescent="0.25">
      <c r="A39" s="1"/>
      <c r="B39" s="20" t="s">
        <v>37</v>
      </c>
      <c r="C39" s="9">
        <v>0</v>
      </c>
      <c r="D39" s="9">
        <v>0</v>
      </c>
      <c r="E39" s="9">
        <f t="shared" si="8"/>
        <v>0</v>
      </c>
      <c r="F39" s="9">
        <v>0</v>
      </c>
      <c r="G39" s="9">
        <v>0</v>
      </c>
      <c r="H39" s="9">
        <f t="shared" si="9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x14ac:dyDescent="0.25">
      <c r="A40" s="1"/>
      <c r="B40" s="20" t="s">
        <v>38</v>
      </c>
      <c r="C40" s="9">
        <v>0</v>
      </c>
      <c r="D40" s="9">
        <v>0</v>
      </c>
      <c r="E40" s="9">
        <f t="shared" si="8"/>
        <v>0</v>
      </c>
      <c r="F40" s="9">
        <v>0</v>
      </c>
      <c r="G40" s="9">
        <v>0</v>
      </c>
      <c r="H40" s="9">
        <f t="shared" si="9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30" x14ac:dyDescent="0.25">
      <c r="A41" s="1"/>
      <c r="B41" s="21" t="s">
        <v>39</v>
      </c>
      <c r="C41" s="9">
        <f t="shared" ref="C41:H41" si="10">SUM(C42:C45)</f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  <c r="H41" s="9">
        <f t="shared" si="10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30" x14ac:dyDescent="0.25">
      <c r="A42" s="1"/>
      <c r="B42" s="20" t="s">
        <v>40</v>
      </c>
      <c r="C42" s="9">
        <v>0</v>
      </c>
      <c r="D42" s="9">
        <v>0</v>
      </c>
      <c r="E42" s="9">
        <f>+C42+D42</f>
        <v>0</v>
      </c>
      <c r="F42" s="9">
        <v>0</v>
      </c>
      <c r="G42" s="9">
        <v>0</v>
      </c>
      <c r="H42" s="9">
        <f t="shared" si="9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45" x14ac:dyDescent="0.25">
      <c r="A43" s="1"/>
      <c r="B43" s="20" t="s">
        <v>41</v>
      </c>
      <c r="C43" s="9">
        <v>0</v>
      </c>
      <c r="D43" s="9">
        <v>0</v>
      </c>
      <c r="E43" s="9">
        <f>+C43+D43</f>
        <v>0</v>
      </c>
      <c r="F43" s="9">
        <v>0</v>
      </c>
      <c r="G43" s="9">
        <v>0</v>
      </c>
      <c r="H43" s="9">
        <f t="shared" si="9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x14ac:dyDescent="0.25">
      <c r="A44" s="1"/>
      <c r="B44" s="20" t="s">
        <v>42</v>
      </c>
      <c r="C44" s="9">
        <v>0</v>
      </c>
      <c r="D44" s="9">
        <v>0</v>
      </c>
      <c r="E44" s="9">
        <f>+C44+D44</f>
        <v>0</v>
      </c>
      <c r="F44" s="9">
        <v>0</v>
      </c>
      <c r="G44" s="9">
        <v>0</v>
      </c>
      <c r="H44" s="9">
        <f t="shared" si="9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x14ac:dyDescent="0.25">
      <c r="A45" s="1"/>
      <c r="B45" s="20" t="s">
        <v>43</v>
      </c>
      <c r="C45" s="9">
        <v>0</v>
      </c>
      <c r="D45" s="9">
        <v>0</v>
      </c>
      <c r="E45" s="9">
        <f>+C45+D45</f>
        <v>0</v>
      </c>
      <c r="F45" s="9">
        <v>0</v>
      </c>
      <c r="G45" s="9">
        <v>0</v>
      </c>
      <c r="H45" s="9">
        <f t="shared" si="9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x14ac:dyDescent="0.25">
      <c r="A46" s="1"/>
      <c r="B46" s="22" t="s">
        <v>44</v>
      </c>
      <c r="C46" s="23">
        <f t="shared" ref="C46:H46" si="11">SUM(C47,C56,C64,C74)</f>
        <v>10722490.690000001</v>
      </c>
      <c r="D46" s="23">
        <f t="shared" si="11"/>
        <v>3211450.41</v>
      </c>
      <c r="E46" s="23">
        <f t="shared" si="11"/>
        <v>13933941.100000001</v>
      </c>
      <c r="F46" s="23">
        <f t="shared" si="11"/>
        <v>1171839.74</v>
      </c>
      <c r="G46" s="23">
        <f t="shared" si="11"/>
        <v>1171839.74</v>
      </c>
      <c r="H46" s="23">
        <f t="shared" si="11"/>
        <v>12762101.360000001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x14ac:dyDescent="0.25">
      <c r="A47" s="1"/>
      <c r="B47" s="22" t="s">
        <v>11</v>
      </c>
      <c r="C47" s="9">
        <f t="shared" ref="C47:H47" si="12">SUM(C48:C55)</f>
        <v>1537797.0899999999</v>
      </c>
      <c r="D47" s="9">
        <f t="shared" si="12"/>
        <v>0</v>
      </c>
      <c r="E47" s="9">
        <f t="shared" si="12"/>
        <v>1537797.0899999999</v>
      </c>
      <c r="F47" s="9">
        <f t="shared" si="12"/>
        <v>172012.74</v>
      </c>
      <c r="G47" s="9">
        <f t="shared" si="12"/>
        <v>172012.74</v>
      </c>
      <c r="H47" s="9">
        <f t="shared" si="12"/>
        <v>1365784.35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x14ac:dyDescent="0.25">
      <c r="A48" s="1"/>
      <c r="B48" s="20" t="s">
        <v>12</v>
      </c>
      <c r="C48" s="9">
        <v>0</v>
      </c>
      <c r="D48" s="9">
        <v>0</v>
      </c>
      <c r="E48" s="9">
        <f>+C48+D48</f>
        <v>0</v>
      </c>
      <c r="F48" s="9">
        <v>0</v>
      </c>
      <c r="G48" s="9">
        <v>0</v>
      </c>
      <c r="H48" s="9">
        <f>+E48-F48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x14ac:dyDescent="0.25">
      <c r="A49" s="1"/>
      <c r="B49" s="20" t="s">
        <v>13</v>
      </c>
      <c r="C49" s="9">
        <v>0</v>
      </c>
      <c r="D49" s="9">
        <v>0</v>
      </c>
      <c r="E49" s="9">
        <f t="shared" ref="E49:E55" si="13">+C49+D49</f>
        <v>0</v>
      </c>
      <c r="F49" s="9">
        <v>0</v>
      </c>
      <c r="G49" s="9">
        <v>0</v>
      </c>
      <c r="H49" s="9">
        <f t="shared" ref="H49:H55" si="14">+E49-F49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x14ac:dyDescent="0.25">
      <c r="A50" s="1"/>
      <c r="B50" s="20" t="s">
        <v>45</v>
      </c>
      <c r="C50" s="9">
        <v>180000</v>
      </c>
      <c r="D50" s="9">
        <v>0</v>
      </c>
      <c r="E50" s="9">
        <f t="shared" si="13"/>
        <v>180000</v>
      </c>
      <c r="F50" s="9">
        <v>0</v>
      </c>
      <c r="G50" s="9">
        <v>0</v>
      </c>
      <c r="H50" s="9">
        <f t="shared" si="14"/>
        <v>180000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x14ac:dyDescent="0.25">
      <c r="A51" s="1"/>
      <c r="B51" s="20" t="s">
        <v>46</v>
      </c>
      <c r="C51" s="9">
        <v>0</v>
      </c>
      <c r="D51" s="9">
        <v>0</v>
      </c>
      <c r="E51" s="9">
        <f t="shared" si="13"/>
        <v>0</v>
      </c>
      <c r="F51" s="9">
        <v>0</v>
      </c>
      <c r="G51" s="9">
        <v>0</v>
      </c>
      <c r="H51" s="9">
        <f t="shared" si="14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x14ac:dyDescent="0.25">
      <c r="A52" s="1"/>
      <c r="B52" s="20" t="s">
        <v>47</v>
      </c>
      <c r="C52" s="9">
        <v>0</v>
      </c>
      <c r="D52" s="9">
        <v>0</v>
      </c>
      <c r="E52" s="9">
        <f t="shared" si="13"/>
        <v>0</v>
      </c>
      <c r="F52" s="9">
        <v>0</v>
      </c>
      <c r="G52" s="9">
        <v>0</v>
      </c>
      <c r="H52" s="9">
        <f t="shared" si="14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x14ac:dyDescent="0.25">
      <c r="A53" s="1"/>
      <c r="B53" s="20" t="s">
        <v>48</v>
      </c>
      <c r="C53" s="9">
        <v>0</v>
      </c>
      <c r="D53" s="9">
        <v>0</v>
      </c>
      <c r="E53" s="9">
        <f t="shared" si="13"/>
        <v>0</v>
      </c>
      <c r="F53" s="9">
        <v>0</v>
      </c>
      <c r="G53" s="9">
        <v>0</v>
      </c>
      <c r="H53" s="9">
        <f t="shared" si="14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30" x14ac:dyDescent="0.25">
      <c r="A54" s="1"/>
      <c r="B54" s="20" t="s">
        <v>18</v>
      </c>
      <c r="C54" s="9">
        <f>464129.92+212810.26</f>
        <v>676940.17999999993</v>
      </c>
      <c r="D54" s="9">
        <v>0</v>
      </c>
      <c r="E54" s="9">
        <f t="shared" si="13"/>
        <v>676940.17999999993</v>
      </c>
      <c r="F54" s="9">
        <v>111710.69999999998</v>
      </c>
      <c r="G54" s="9">
        <v>111710.69999999998</v>
      </c>
      <c r="H54" s="9">
        <f t="shared" si="14"/>
        <v>565229.48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x14ac:dyDescent="0.25">
      <c r="A55" s="1"/>
      <c r="B55" s="20" t="s">
        <v>19</v>
      </c>
      <c r="C55" s="9">
        <v>680856.91</v>
      </c>
      <c r="D55" s="9">
        <v>0</v>
      </c>
      <c r="E55" s="9">
        <f t="shared" si="13"/>
        <v>680856.91</v>
      </c>
      <c r="F55" s="9">
        <v>60302.04</v>
      </c>
      <c r="G55" s="9">
        <v>60302.04</v>
      </c>
      <c r="H55" s="9">
        <f t="shared" si="14"/>
        <v>620554.87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x14ac:dyDescent="0.25">
      <c r="A56" s="1"/>
      <c r="B56" s="22" t="s">
        <v>20</v>
      </c>
      <c r="C56" s="24">
        <f t="shared" ref="C56:H56" si="15">SUM(C57:C63)</f>
        <v>9184693.6000000015</v>
      </c>
      <c r="D56" s="24">
        <f t="shared" si="15"/>
        <v>3211450.41</v>
      </c>
      <c r="E56" s="24">
        <f t="shared" si="15"/>
        <v>12396144.010000002</v>
      </c>
      <c r="F56" s="24">
        <f t="shared" si="15"/>
        <v>999827</v>
      </c>
      <c r="G56" s="24">
        <f t="shared" si="15"/>
        <v>999827</v>
      </c>
      <c r="H56" s="24">
        <f t="shared" si="15"/>
        <v>11396317.010000002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x14ac:dyDescent="0.25">
      <c r="A57" s="1"/>
      <c r="B57" s="20" t="s">
        <v>49</v>
      </c>
      <c r="C57" s="9">
        <v>250000</v>
      </c>
      <c r="D57" s="9">
        <v>0</v>
      </c>
      <c r="E57" s="9">
        <f>+C57+D57</f>
        <v>250000</v>
      </c>
      <c r="F57" s="9">
        <v>0</v>
      </c>
      <c r="G57" s="9">
        <v>0</v>
      </c>
      <c r="H57" s="9">
        <f>+E57-F57</f>
        <v>250000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x14ac:dyDescent="0.25">
      <c r="A58" s="1"/>
      <c r="B58" s="20" t="s">
        <v>22</v>
      </c>
      <c r="C58" s="9">
        <f>1350000+2200000+750000+34689.69+600000+1</f>
        <v>4934690.6900000004</v>
      </c>
      <c r="D58" s="9">
        <f>964110+2247340.41</f>
        <v>3211450.41</v>
      </c>
      <c r="E58" s="9">
        <f t="shared" ref="E58:E63" si="16">+C58+D58</f>
        <v>8146141.1000000006</v>
      </c>
      <c r="F58" s="9">
        <f>964110+35717</f>
        <v>999827</v>
      </c>
      <c r="G58" s="9">
        <f>964110+35717</f>
        <v>999827</v>
      </c>
      <c r="H58" s="9">
        <f t="shared" ref="H58:H63" si="17">+E58-F58</f>
        <v>7146314.1000000006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x14ac:dyDescent="0.25">
      <c r="A59" s="1"/>
      <c r="B59" s="20" t="s">
        <v>23</v>
      </c>
      <c r="C59" s="9">
        <v>4000002.91</v>
      </c>
      <c r="D59" s="9">
        <v>0</v>
      </c>
      <c r="E59" s="9">
        <f t="shared" si="16"/>
        <v>4000002.91</v>
      </c>
      <c r="F59" s="9">
        <v>0</v>
      </c>
      <c r="G59" s="9">
        <v>0</v>
      </c>
      <c r="H59" s="9">
        <f t="shared" si="17"/>
        <v>4000002.91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ht="30" x14ac:dyDescent="0.25">
      <c r="A60" s="1"/>
      <c r="B60" s="20" t="s">
        <v>50</v>
      </c>
      <c r="C60" s="9">
        <v>0</v>
      </c>
      <c r="D60" s="9">
        <v>0</v>
      </c>
      <c r="E60" s="9">
        <f t="shared" si="16"/>
        <v>0</v>
      </c>
      <c r="F60" s="9">
        <v>0</v>
      </c>
      <c r="G60" s="9">
        <v>0</v>
      </c>
      <c r="H60" s="9">
        <f t="shared" si="17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x14ac:dyDescent="0.25">
      <c r="A61" s="1"/>
      <c r="B61" s="20" t="s">
        <v>25</v>
      </c>
      <c r="C61" s="9">
        <v>0</v>
      </c>
      <c r="D61" s="9">
        <v>0</v>
      </c>
      <c r="E61" s="9">
        <f t="shared" si="16"/>
        <v>0</v>
      </c>
      <c r="F61" s="9">
        <v>0</v>
      </c>
      <c r="G61" s="9">
        <v>0</v>
      </c>
      <c r="H61" s="9">
        <f t="shared" si="17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x14ac:dyDescent="0.25">
      <c r="A62" s="1"/>
      <c r="B62" s="20" t="s">
        <v>26</v>
      </c>
      <c r="C62" s="9">
        <v>0</v>
      </c>
      <c r="D62" s="9">
        <v>0</v>
      </c>
      <c r="E62" s="9">
        <f t="shared" si="16"/>
        <v>0</v>
      </c>
      <c r="F62" s="9">
        <v>0</v>
      </c>
      <c r="G62" s="9">
        <v>0</v>
      </c>
      <c r="H62" s="9">
        <f t="shared" si="17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x14ac:dyDescent="0.25">
      <c r="A63" s="1"/>
      <c r="B63" s="20" t="s">
        <v>27</v>
      </c>
      <c r="C63" s="9">
        <v>0</v>
      </c>
      <c r="D63" s="9">
        <v>0</v>
      </c>
      <c r="E63" s="9">
        <f t="shared" si="16"/>
        <v>0</v>
      </c>
      <c r="F63" s="9">
        <v>0</v>
      </c>
      <c r="G63" s="9">
        <v>0</v>
      </c>
      <c r="H63" s="9">
        <f t="shared" si="17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ht="30" customHeight="1" x14ac:dyDescent="0.25">
      <c r="A64" s="1"/>
      <c r="B64" s="22" t="s">
        <v>51</v>
      </c>
      <c r="C64" s="9">
        <f t="shared" ref="C64:H64" si="18">SUM(C65:C73)</f>
        <v>0</v>
      </c>
      <c r="D64" s="9">
        <f t="shared" si="18"/>
        <v>0</v>
      </c>
      <c r="E64" s="9">
        <f t="shared" si="18"/>
        <v>0</v>
      </c>
      <c r="F64" s="9">
        <f t="shared" si="18"/>
        <v>0</v>
      </c>
      <c r="G64" s="9">
        <f t="shared" si="18"/>
        <v>0</v>
      </c>
      <c r="H64" s="9">
        <f t="shared" si="18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ht="15" customHeight="1" x14ac:dyDescent="0.25">
      <c r="A65" s="1"/>
      <c r="B65" s="20" t="s">
        <v>52</v>
      </c>
      <c r="C65" s="9">
        <v>0</v>
      </c>
      <c r="D65" s="9">
        <v>0</v>
      </c>
      <c r="E65" s="9">
        <f>+C65+D65</f>
        <v>0</v>
      </c>
      <c r="F65" s="9">
        <v>0</v>
      </c>
      <c r="G65" s="9">
        <v>0</v>
      </c>
      <c r="H65" s="9">
        <f>+E65-F65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x14ac:dyDescent="0.25">
      <c r="A66" s="1"/>
      <c r="B66" s="20" t="s">
        <v>31</v>
      </c>
      <c r="C66" s="9">
        <v>0</v>
      </c>
      <c r="D66" s="9">
        <v>0</v>
      </c>
      <c r="E66" s="9">
        <f t="shared" ref="E66:E73" si="19">+C66+D66</f>
        <v>0</v>
      </c>
      <c r="F66" s="9">
        <v>0</v>
      </c>
      <c r="G66" s="9">
        <v>0</v>
      </c>
      <c r="H66" s="9">
        <f t="shared" ref="H66:H73" si="20">+E66-F66</f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x14ac:dyDescent="0.25">
      <c r="A67" s="1"/>
      <c r="B67" s="20" t="s">
        <v>53</v>
      </c>
      <c r="C67" s="9">
        <v>0</v>
      </c>
      <c r="D67" s="9">
        <v>0</v>
      </c>
      <c r="E67" s="9">
        <f t="shared" si="19"/>
        <v>0</v>
      </c>
      <c r="F67" s="9">
        <v>0</v>
      </c>
      <c r="G67" s="9">
        <v>0</v>
      </c>
      <c r="H67" s="9">
        <f t="shared" si="20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x14ac:dyDescent="0.25">
      <c r="A68" s="1"/>
      <c r="B68" s="20" t="s">
        <v>33</v>
      </c>
      <c r="C68" s="9">
        <v>0</v>
      </c>
      <c r="D68" s="9">
        <v>0</v>
      </c>
      <c r="E68" s="9">
        <f t="shared" si="19"/>
        <v>0</v>
      </c>
      <c r="F68" s="9">
        <v>0</v>
      </c>
      <c r="G68" s="9">
        <v>0</v>
      </c>
      <c r="H68" s="9">
        <f t="shared" si="20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x14ac:dyDescent="0.25">
      <c r="A69" s="1"/>
      <c r="B69" s="20" t="s">
        <v>34</v>
      </c>
      <c r="C69" s="9">
        <v>0</v>
      </c>
      <c r="D69" s="9">
        <v>0</v>
      </c>
      <c r="E69" s="9">
        <f t="shared" si="19"/>
        <v>0</v>
      </c>
      <c r="F69" s="9">
        <v>0</v>
      </c>
      <c r="G69" s="9">
        <v>0</v>
      </c>
      <c r="H69" s="9">
        <f t="shared" si="20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x14ac:dyDescent="0.25">
      <c r="A70" s="1"/>
      <c r="B70" s="25" t="s">
        <v>35</v>
      </c>
      <c r="C70" s="9">
        <v>0</v>
      </c>
      <c r="D70" s="9">
        <v>0</v>
      </c>
      <c r="E70" s="9">
        <f t="shared" si="19"/>
        <v>0</v>
      </c>
      <c r="F70" s="9">
        <v>0</v>
      </c>
      <c r="G70" s="9">
        <v>0</v>
      </c>
      <c r="H70" s="9">
        <f t="shared" si="20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x14ac:dyDescent="0.25">
      <c r="A71" s="1"/>
      <c r="B71" s="25" t="s">
        <v>36</v>
      </c>
      <c r="C71" s="9">
        <v>0</v>
      </c>
      <c r="D71" s="9">
        <v>0</v>
      </c>
      <c r="E71" s="9">
        <f t="shared" si="19"/>
        <v>0</v>
      </c>
      <c r="F71" s="9">
        <v>0</v>
      </c>
      <c r="G71" s="9">
        <v>0</v>
      </c>
      <c r="H71" s="9">
        <f t="shared" si="20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x14ac:dyDescent="0.25">
      <c r="A72" s="1"/>
      <c r="B72" s="25" t="s">
        <v>37</v>
      </c>
      <c r="C72" s="9">
        <v>0</v>
      </c>
      <c r="D72" s="9">
        <v>0</v>
      </c>
      <c r="E72" s="9">
        <f t="shared" si="19"/>
        <v>0</v>
      </c>
      <c r="F72" s="9">
        <v>0</v>
      </c>
      <c r="G72" s="9">
        <v>0</v>
      </c>
      <c r="H72" s="9">
        <f t="shared" si="20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x14ac:dyDescent="0.25">
      <c r="A73" s="1"/>
      <c r="B73" s="25" t="s">
        <v>38</v>
      </c>
      <c r="C73" s="9">
        <v>0</v>
      </c>
      <c r="D73" s="9">
        <v>0</v>
      </c>
      <c r="E73" s="9">
        <f t="shared" si="19"/>
        <v>0</v>
      </c>
      <c r="F73" s="9">
        <v>0</v>
      </c>
      <c r="G73" s="9">
        <v>0</v>
      </c>
      <c r="H73" s="9">
        <f t="shared" si="20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ht="30" x14ac:dyDescent="0.25">
      <c r="A74" s="1"/>
      <c r="B74" s="22" t="s">
        <v>39</v>
      </c>
      <c r="C74" s="9">
        <f t="shared" ref="C74:H74" si="21">SUM(C75:C78)</f>
        <v>0</v>
      </c>
      <c r="D74" s="9">
        <f t="shared" si="21"/>
        <v>0</v>
      </c>
      <c r="E74" s="9">
        <f t="shared" si="21"/>
        <v>0</v>
      </c>
      <c r="F74" s="9">
        <f t="shared" si="21"/>
        <v>0</v>
      </c>
      <c r="G74" s="9">
        <f t="shared" si="21"/>
        <v>0</v>
      </c>
      <c r="H74" s="9">
        <f t="shared" si="21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ht="30" x14ac:dyDescent="0.25">
      <c r="A75" s="1"/>
      <c r="B75" s="26" t="s">
        <v>40</v>
      </c>
      <c r="C75" s="9">
        <v>0</v>
      </c>
      <c r="D75" s="9">
        <v>0</v>
      </c>
      <c r="E75" s="9">
        <f>+C75+D75</f>
        <v>0</v>
      </c>
      <c r="F75" s="9">
        <v>0</v>
      </c>
      <c r="G75" s="9">
        <v>0</v>
      </c>
      <c r="H75" s="9">
        <f>+E75-F75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ht="45" x14ac:dyDescent="0.25">
      <c r="A76" s="1"/>
      <c r="B76" s="26" t="s">
        <v>41</v>
      </c>
      <c r="C76" s="9">
        <v>0</v>
      </c>
      <c r="D76" s="9">
        <v>0</v>
      </c>
      <c r="E76" s="9">
        <f>+C76+D76</f>
        <v>0</v>
      </c>
      <c r="F76" s="9">
        <v>0</v>
      </c>
      <c r="G76" s="9">
        <v>0</v>
      </c>
      <c r="H76" s="9">
        <f>+E76-F76</f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x14ac:dyDescent="0.25">
      <c r="A77" s="1"/>
      <c r="B77" s="25" t="s">
        <v>42</v>
      </c>
      <c r="C77" s="9">
        <v>0</v>
      </c>
      <c r="D77" s="9">
        <v>0</v>
      </c>
      <c r="E77" s="9">
        <f>+C77+D77</f>
        <v>0</v>
      </c>
      <c r="F77" s="9">
        <v>0</v>
      </c>
      <c r="G77" s="9">
        <v>0</v>
      </c>
      <c r="H77" s="9">
        <f>+E77-F77</f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x14ac:dyDescent="0.25">
      <c r="A78" s="1"/>
      <c r="B78" s="25" t="s">
        <v>43</v>
      </c>
      <c r="C78" s="9">
        <v>0</v>
      </c>
      <c r="D78" s="9">
        <v>0</v>
      </c>
      <c r="E78" s="9">
        <f>+C78+D78</f>
        <v>0</v>
      </c>
      <c r="F78" s="9">
        <v>0</v>
      </c>
      <c r="G78" s="9">
        <v>0</v>
      </c>
      <c r="H78" s="9">
        <f>+E78-F78</f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x14ac:dyDescent="0.25">
      <c r="A79" s="1"/>
      <c r="B79" s="27" t="s">
        <v>54</v>
      </c>
      <c r="C79" s="28">
        <f t="shared" ref="C79:H79" si="22">+C10+C46</f>
        <v>15352336.690000001</v>
      </c>
      <c r="D79" s="28">
        <f t="shared" si="22"/>
        <v>3211450.41</v>
      </c>
      <c r="E79" s="28">
        <f t="shared" si="22"/>
        <v>18563787.100000001</v>
      </c>
      <c r="F79" s="28">
        <f t="shared" si="22"/>
        <v>1947939.5</v>
      </c>
      <c r="G79" s="28">
        <f t="shared" si="22"/>
        <v>1947939.5</v>
      </c>
      <c r="H79" s="28">
        <f t="shared" si="22"/>
        <v>16615847.600000001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x14ac:dyDescent="0.25">
      <c r="A80" s="1"/>
      <c r="B80" s="1"/>
      <c r="C80" s="1"/>
      <c r="D80" s="2"/>
      <c r="E80" s="2"/>
      <c r="F80" s="2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x14ac:dyDescent="0.2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x14ac:dyDescent="0.25">
      <c r="A90" s="1"/>
      <c r="B90" s="3"/>
      <c r="C90" s="3"/>
      <c r="D90" s="3"/>
      <c r="E90" s="3"/>
      <c r="F90" s="3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  <row r="126" spans="1:9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</row>
    <row r="127" spans="1:9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</row>
    <row r="128" spans="1:9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</row>
    <row r="129" spans="1:9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</row>
    <row r="134" spans="1:9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</row>
    <row r="142" spans="1:9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</row>
    <row r="143" spans="1:9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</row>
    <row r="149" spans="1:9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</row>
    <row r="150" spans="1:9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</row>
    <row r="151" spans="1:9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2" spans="1:9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</row>
    <row r="154" spans="1:9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</row>
    <row r="158" spans="1:9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</row>
    <row r="159" spans="1:9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</row>
    <row r="163" spans="1:9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</row>
    <row r="164" spans="1:9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</row>
    <row r="165" spans="1:9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</row>
    <row r="166" spans="1:9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</row>
    <row r="167" spans="1:9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</row>
    <row r="168" spans="1:9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</row>
    <row r="169" spans="1:9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</row>
    <row r="170" spans="1:9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</row>
    <row r="171" spans="1:9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</row>
    <row r="172" spans="1:9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</row>
    <row r="173" spans="1:9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</row>
    <row r="175" spans="1:9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</row>
    <row r="176" spans="1:9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</row>
    <row r="177" spans="1:9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</row>
    <row r="178" spans="1:9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</row>
    <row r="179" spans="1:9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</row>
    <row r="180" spans="1:9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</row>
    <row r="181" spans="1:9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</row>
    <row r="182" spans="1:9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</row>
    <row r="183" spans="1:9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</row>
    <row r="184" spans="1:9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</row>
    <row r="185" spans="1:9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</row>
    <row r="186" spans="1:9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</row>
    <row r="187" spans="1:9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</row>
    <row r="188" spans="1:9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</row>
    <row r="189" spans="1:9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</row>
    <row r="190" spans="1:9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</row>
    <row r="191" spans="1:9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</row>
    <row r="192" spans="1:9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</row>
    <row r="193" spans="1:9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</row>
    <row r="194" spans="1:9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</row>
    <row r="195" spans="1:9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</row>
    <row r="196" spans="1:9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</row>
    <row r="197" spans="1:9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</row>
    <row r="198" spans="1:9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</row>
    <row r="199" spans="1:9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</row>
    <row r="200" spans="1:9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</row>
    <row r="201" spans="1:9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</row>
    <row r="202" spans="1:9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</row>
    <row r="203" spans="1:9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</row>
    <row r="204" spans="1:9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</row>
    <row r="205" spans="1:9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</row>
    <row r="206" spans="1:9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</row>
    <row r="207" spans="1:9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</row>
    <row r="208" spans="1:9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</row>
    <row r="209" spans="1:9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</row>
    <row r="210" spans="1:9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</row>
    <row r="211" spans="1:9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</row>
    <row r="212" spans="1:9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</row>
    <row r="213" spans="1:9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</row>
    <row r="214" spans="1:9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</row>
    <row r="215" spans="1:9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</row>
    <row r="216" spans="1:9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</row>
    <row r="217" spans="1:9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</row>
    <row r="218" spans="1:9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</row>
    <row r="219" spans="1:9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</row>
    <row r="220" spans="1:9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</row>
    <row r="221" spans="1:9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</row>
    <row r="222" spans="1:9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</row>
    <row r="223" spans="1:9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</row>
    <row r="224" spans="1:9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</row>
    <row r="225" spans="1:9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</row>
    <row r="226" spans="1:9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</row>
    <row r="227" spans="1:9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</row>
    <row r="228" spans="1:9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</row>
    <row r="229" spans="1:9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</row>
    <row r="230" spans="1:9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</row>
    <row r="231" spans="1:9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</row>
    <row r="232" spans="1:9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</row>
    <row r="233" spans="1:9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</row>
    <row r="234" spans="1:9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</row>
    <row r="235" spans="1:9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</row>
    <row r="236" spans="1:9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</row>
    <row r="237" spans="1:9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</row>
    <row r="238" spans="1:9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</row>
    <row r="239" spans="1:9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</row>
    <row r="240" spans="1:9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</row>
    <row r="241" spans="1:9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</row>
    <row r="242" spans="1:9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</row>
    <row r="243" spans="1:9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</row>
    <row r="244" spans="1:9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</row>
    <row r="245" spans="1:9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</row>
    <row r="246" spans="1:9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</row>
    <row r="247" spans="1:9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</row>
    <row r="248" spans="1:9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</row>
    <row r="249" spans="1:9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</row>
    <row r="250" spans="1:9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</row>
    <row r="251" spans="1:9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</row>
    <row r="252" spans="1:9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</row>
    <row r="253" spans="1:9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</row>
    <row r="254" spans="1:9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</row>
    <row r="255" spans="1:9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</row>
    <row r="256" spans="1:9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</row>
    <row r="257" spans="1:9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</row>
    <row r="258" spans="1:9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</row>
    <row r="259" spans="1:9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</row>
    <row r="260" spans="1:9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</row>
    <row r="261" spans="1:9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</row>
    <row r="262" spans="1:9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</row>
    <row r="263" spans="1:9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</row>
    <row r="264" spans="1:9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</row>
    <row r="265" spans="1:9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</row>
    <row r="266" spans="1:9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</row>
    <row r="267" spans="1:9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</row>
    <row r="268" spans="1:9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</row>
    <row r="269" spans="1:9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</row>
    <row r="270" spans="1:9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</row>
    <row r="271" spans="1:9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</row>
    <row r="272" spans="1:9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</row>
    <row r="273" spans="1:9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</row>
    <row r="274" spans="1:9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</row>
    <row r="275" spans="1:9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</row>
    <row r="276" spans="1:9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</row>
    <row r="277" spans="1:9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</row>
    <row r="278" spans="1:9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</row>
    <row r="279" spans="1:9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</row>
    <row r="280" spans="1:9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</row>
    <row r="281" spans="1:9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</row>
    <row r="282" spans="1:9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</row>
    <row r="283" spans="1:9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</row>
    <row r="284" spans="1:9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</row>
    <row r="285" spans="1:9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</row>
    <row r="286" spans="1:9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</row>
    <row r="287" spans="1:9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</row>
    <row r="288" spans="1:9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</row>
    <row r="289" spans="1:9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</row>
    <row r="290" spans="1:9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</row>
    <row r="291" spans="1:9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</row>
    <row r="292" spans="1:9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</row>
    <row r="293" spans="1:9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</row>
    <row r="294" spans="1:9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</row>
    <row r="295" spans="1:9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</row>
    <row r="296" spans="1:9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</row>
    <row r="297" spans="1:9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</row>
    <row r="298" spans="1:9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</row>
    <row r="299" spans="1:9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</row>
    <row r="300" spans="1:9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</row>
    <row r="301" spans="1:9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</row>
    <row r="302" spans="1:9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</row>
    <row r="303" spans="1:9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</row>
    <row r="304" spans="1:9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</row>
    <row r="305" spans="1:9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</row>
    <row r="306" spans="1:9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</row>
    <row r="307" spans="1:9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</row>
    <row r="308" spans="1:9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</row>
    <row r="309" spans="1:9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</row>
    <row r="310" spans="1:9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</row>
    <row r="311" spans="1:9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</row>
    <row r="312" spans="1:9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</row>
    <row r="313" spans="1:9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</row>
    <row r="314" spans="1:9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</row>
    <row r="315" spans="1:9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</row>
    <row r="316" spans="1:9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</row>
    <row r="317" spans="1:9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</row>
    <row r="318" spans="1:9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</row>
    <row r="319" spans="1:9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</row>
    <row r="320" spans="1:9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</row>
    <row r="321" spans="1:9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</row>
    <row r="322" spans="1:9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</row>
    <row r="323" spans="1:9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</row>
    <row r="324" spans="1:9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</row>
    <row r="325" spans="1:9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</row>
    <row r="326" spans="1:9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</row>
    <row r="327" spans="1:9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</row>
    <row r="328" spans="1:9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</row>
    <row r="329" spans="1:9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</row>
    <row r="330" spans="1:9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</row>
    <row r="331" spans="1:9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</row>
    <row r="332" spans="1:9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</row>
    <row r="333" spans="1:9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</row>
    <row r="334" spans="1:9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</row>
    <row r="335" spans="1:9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</row>
    <row r="336" spans="1:9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</row>
    <row r="337" spans="1:9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</row>
    <row r="338" spans="1:9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</row>
    <row r="339" spans="1:9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</row>
    <row r="340" spans="1:9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</row>
    <row r="341" spans="1:9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</row>
    <row r="342" spans="1:9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</row>
    <row r="343" spans="1:9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</row>
    <row r="344" spans="1:9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</row>
    <row r="345" spans="1:9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</row>
    <row r="346" spans="1:9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</row>
    <row r="347" spans="1:9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</row>
    <row r="348" spans="1:9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</row>
    <row r="349" spans="1:9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</row>
    <row r="350" spans="1:9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</row>
    <row r="351" spans="1:9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</row>
    <row r="352" spans="1:9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</row>
    <row r="353" spans="1:9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</row>
    <row r="354" spans="1:9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</row>
    <row r="355" spans="1:9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</row>
    <row r="356" spans="1:9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</row>
    <row r="357" spans="1:9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</row>
    <row r="358" spans="1:9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</row>
    <row r="359" spans="1:9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</row>
    <row r="360" spans="1:9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</row>
    <row r="361" spans="1:9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</row>
    <row r="362" spans="1:9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</row>
    <row r="363" spans="1:9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</row>
    <row r="364" spans="1:9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</row>
    <row r="365" spans="1:9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</row>
    <row r="366" spans="1:9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</row>
    <row r="367" spans="1:9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</row>
    <row r="368" spans="1:9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</row>
    <row r="369" spans="1:9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</row>
    <row r="370" spans="1:9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</row>
    <row r="371" spans="1:9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</row>
    <row r="372" spans="1:9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</row>
    <row r="373" spans="1:9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</row>
    <row r="374" spans="1:9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</row>
    <row r="375" spans="1:9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</row>
    <row r="376" spans="1:9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</row>
    <row r="377" spans="1:9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</row>
    <row r="378" spans="1:9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</row>
    <row r="379" spans="1:9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</row>
    <row r="380" spans="1:9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</row>
    <row r="381" spans="1:9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</row>
    <row r="382" spans="1:9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</row>
    <row r="383" spans="1:9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</row>
    <row r="384" spans="1:9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</row>
    <row r="385" spans="1:9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</row>
    <row r="386" spans="1:9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</row>
    <row r="387" spans="1:9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</row>
    <row r="388" spans="1:9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</row>
    <row r="389" spans="1:9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</row>
    <row r="390" spans="1:9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</row>
    <row r="391" spans="1:9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</row>
    <row r="392" spans="1:9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</row>
    <row r="393" spans="1:9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</row>
    <row r="394" spans="1:9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</row>
    <row r="395" spans="1:9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</row>
    <row r="396" spans="1:9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</row>
    <row r="397" spans="1:9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</row>
    <row r="398" spans="1:9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</row>
    <row r="399" spans="1:9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</row>
    <row r="400" spans="1:9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</row>
    <row r="401" spans="1:9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</row>
    <row r="402" spans="1:9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</row>
    <row r="403" spans="1:9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</row>
    <row r="404" spans="1:9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</row>
    <row r="405" spans="1:9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</row>
    <row r="406" spans="1:9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</row>
    <row r="407" spans="1:9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</row>
    <row r="408" spans="1:9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</row>
    <row r="409" spans="1:9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</row>
    <row r="410" spans="1:9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</row>
    <row r="411" spans="1:9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</row>
    <row r="412" spans="1:9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</row>
    <row r="413" spans="1:9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</row>
    <row r="414" spans="1:9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</row>
    <row r="415" spans="1:9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</row>
    <row r="416" spans="1:9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</row>
    <row r="417" spans="1:9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</row>
    <row r="418" spans="1:9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</row>
    <row r="419" spans="1:9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</row>
    <row r="420" spans="1:9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</row>
    <row r="421" spans="1:9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</row>
    <row r="422" spans="1:9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</row>
    <row r="423" spans="1:9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</row>
    <row r="424" spans="1:9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</row>
    <row r="425" spans="1:9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</row>
    <row r="426" spans="1:9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</row>
    <row r="427" spans="1:9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</row>
    <row r="428" spans="1:9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</row>
    <row r="429" spans="1:9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</row>
    <row r="430" spans="1:9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</row>
    <row r="431" spans="1:9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</row>
    <row r="432" spans="1:9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</row>
    <row r="433" spans="1:9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</row>
    <row r="434" spans="1:9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</row>
    <row r="435" spans="1:9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</row>
    <row r="436" spans="1:9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</row>
    <row r="437" spans="1:9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</row>
    <row r="438" spans="1:9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</row>
    <row r="439" spans="1:9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</row>
    <row r="440" spans="1:9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</row>
    <row r="441" spans="1:9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</row>
    <row r="442" spans="1:9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</row>
    <row r="443" spans="1:9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</row>
    <row r="444" spans="1:9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</row>
    <row r="445" spans="1:9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</row>
    <row r="446" spans="1:9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</row>
    <row r="447" spans="1:9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</row>
    <row r="448" spans="1:9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</row>
    <row r="449" spans="1:9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</row>
    <row r="450" spans="1:9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</row>
    <row r="451" spans="1:9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</row>
    <row r="452" spans="1:9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</row>
    <row r="453" spans="1:9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</row>
    <row r="454" spans="1:9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</row>
    <row r="455" spans="1:9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</row>
    <row r="456" spans="1:9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</row>
    <row r="457" spans="1:9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</row>
    <row r="458" spans="1:9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</row>
    <row r="459" spans="1:9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</row>
    <row r="460" spans="1:9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</row>
    <row r="461" spans="1:9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</row>
    <row r="462" spans="1:9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</row>
    <row r="463" spans="1:9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</row>
    <row r="464" spans="1:9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</row>
    <row r="465" spans="1:9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</row>
    <row r="466" spans="1:9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</row>
    <row r="467" spans="1:9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</row>
    <row r="468" spans="1:9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</row>
    <row r="469" spans="1:9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</row>
    <row r="470" spans="1:9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</row>
    <row r="471" spans="1:9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</row>
    <row r="472" spans="1:9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</row>
    <row r="473" spans="1:9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</row>
    <row r="474" spans="1:9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</row>
    <row r="475" spans="1:9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</row>
    <row r="476" spans="1:9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</row>
    <row r="477" spans="1:9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</row>
    <row r="478" spans="1:9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</row>
    <row r="479" spans="1:9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</row>
    <row r="480" spans="1:9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</row>
    <row r="481" spans="1:9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</row>
    <row r="482" spans="1:9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</row>
    <row r="483" spans="1:9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</row>
    <row r="484" spans="1:9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</row>
    <row r="485" spans="1:9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</row>
    <row r="486" spans="1:9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</row>
    <row r="487" spans="1:9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</row>
    <row r="488" spans="1:9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</row>
    <row r="489" spans="1:9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</row>
    <row r="490" spans="1:9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</row>
    <row r="491" spans="1:9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</row>
    <row r="492" spans="1:9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</row>
    <row r="493" spans="1:9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</row>
    <row r="494" spans="1:9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</row>
    <row r="495" spans="1:9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</row>
    <row r="496" spans="1:9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</row>
    <row r="497" spans="1:9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</row>
    <row r="498" spans="1:9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</row>
    <row r="499" spans="1:9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</row>
    <row r="500" spans="1:9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</row>
    <row r="501" spans="1:9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</row>
    <row r="502" spans="1:9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</row>
    <row r="503" spans="1:9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</row>
    <row r="504" spans="1:9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</row>
    <row r="505" spans="1:9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</row>
    <row r="506" spans="1:9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</row>
    <row r="507" spans="1:9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</row>
    <row r="508" spans="1:9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</row>
    <row r="509" spans="1:9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</row>
    <row r="510" spans="1:9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</row>
    <row r="511" spans="1:9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</row>
    <row r="512" spans="1:9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</row>
    <row r="513" spans="1:9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</row>
    <row r="514" spans="1:9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</row>
    <row r="515" spans="1:9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</row>
    <row r="516" spans="1:9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</row>
    <row r="517" spans="1:9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</row>
    <row r="518" spans="1:9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</row>
    <row r="519" spans="1:9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</row>
    <row r="520" spans="1:9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</row>
    <row r="521" spans="1:9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</row>
    <row r="522" spans="1:9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</row>
    <row r="523" spans="1:9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</row>
    <row r="524" spans="1:9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</row>
    <row r="525" spans="1:9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</row>
    <row r="526" spans="1:9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</row>
    <row r="527" spans="1:9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</row>
    <row r="528" spans="1:9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</row>
    <row r="529" spans="1:9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</row>
    <row r="530" spans="1:9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</row>
    <row r="531" spans="1:9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</row>
    <row r="532" spans="1:9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</row>
    <row r="533" spans="1:9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</row>
    <row r="534" spans="1:9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</row>
    <row r="535" spans="1:9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</row>
    <row r="536" spans="1:9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</row>
    <row r="537" spans="1:9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</row>
    <row r="538" spans="1:9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</row>
    <row r="539" spans="1:9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</row>
    <row r="540" spans="1:9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</row>
    <row r="541" spans="1:9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</row>
    <row r="542" spans="1:9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</row>
    <row r="543" spans="1:9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</row>
    <row r="544" spans="1:9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</row>
    <row r="545" spans="1:9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</row>
    <row r="546" spans="1:9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</row>
    <row r="547" spans="1:9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</row>
    <row r="548" spans="1:9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</row>
    <row r="549" spans="1:9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</row>
    <row r="550" spans="1:9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</row>
    <row r="551" spans="1:9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</row>
    <row r="552" spans="1:9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</row>
    <row r="553" spans="1:9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</row>
    <row r="554" spans="1:9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</row>
    <row r="555" spans="1:9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</row>
    <row r="556" spans="1:9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</row>
    <row r="557" spans="1:9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</row>
    <row r="558" spans="1:9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</row>
    <row r="559" spans="1:9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</row>
    <row r="560" spans="1:9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</row>
    <row r="561" spans="1:9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</row>
    <row r="562" spans="1:9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</row>
    <row r="563" spans="1:9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</row>
    <row r="564" spans="1:9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</row>
    <row r="565" spans="1:9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</row>
    <row r="566" spans="1:9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</row>
    <row r="567" spans="1:9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</row>
    <row r="568" spans="1:9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</row>
    <row r="569" spans="1:9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</row>
    <row r="570" spans="1:9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</row>
    <row r="571" spans="1:9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</row>
    <row r="572" spans="1:9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</row>
    <row r="573" spans="1:9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</row>
    <row r="574" spans="1:9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</row>
    <row r="575" spans="1:9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</row>
    <row r="576" spans="1:9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</row>
    <row r="577" spans="1:9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</row>
    <row r="578" spans="1:9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</row>
    <row r="579" spans="1:9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</row>
    <row r="580" spans="1:9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</row>
    <row r="581" spans="1:9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</row>
    <row r="582" spans="1:9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</row>
    <row r="583" spans="1:9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</row>
    <row r="584" spans="1:9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</row>
    <row r="585" spans="1:9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</row>
    <row r="586" spans="1:9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</row>
    <row r="587" spans="1:9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</row>
    <row r="588" spans="1:9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</row>
    <row r="589" spans="1:9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</row>
    <row r="590" spans="1:9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</row>
    <row r="591" spans="1:9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</row>
    <row r="592" spans="1:9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</row>
    <row r="593" spans="1:9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</row>
    <row r="594" spans="1:9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</row>
    <row r="595" spans="1:9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</row>
    <row r="596" spans="1:9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</row>
    <row r="597" spans="1:9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</row>
    <row r="598" spans="1:9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</row>
    <row r="599" spans="1:9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</row>
    <row r="600" spans="1:9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</row>
    <row r="601" spans="1:9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</row>
    <row r="602" spans="1:9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</row>
    <row r="603" spans="1:9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</row>
    <row r="604" spans="1:9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</row>
    <row r="605" spans="1:9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</row>
    <row r="606" spans="1:9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</row>
    <row r="607" spans="1:9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</row>
    <row r="608" spans="1:9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</row>
    <row r="609" spans="1:9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</row>
    <row r="610" spans="1:9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</row>
    <row r="611" spans="1:9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</row>
    <row r="612" spans="1:9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</row>
    <row r="613" spans="1:9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</row>
    <row r="614" spans="1:9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</row>
    <row r="615" spans="1:9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</row>
    <row r="616" spans="1:9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</row>
    <row r="617" spans="1:9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</row>
    <row r="618" spans="1:9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</row>
    <row r="619" spans="1:9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</row>
    <row r="620" spans="1:9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</row>
    <row r="621" spans="1:9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</row>
    <row r="622" spans="1:9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</row>
    <row r="623" spans="1:9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</row>
    <row r="624" spans="1:9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</row>
    <row r="625" spans="1:9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</row>
    <row r="626" spans="1:9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</row>
    <row r="627" spans="1:9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</row>
    <row r="628" spans="1:9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</row>
    <row r="629" spans="1:9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</row>
    <row r="630" spans="1:9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</row>
    <row r="631" spans="1:9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</row>
    <row r="632" spans="1:9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</row>
    <row r="633" spans="1:9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</row>
    <row r="634" spans="1:9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</row>
    <row r="635" spans="1:9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</row>
    <row r="636" spans="1:9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</row>
    <row r="637" spans="1:9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</row>
    <row r="638" spans="1:9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</row>
    <row r="639" spans="1:9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</row>
    <row r="640" spans="1:9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</row>
    <row r="641" spans="1:9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</row>
    <row r="642" spans="1:9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</row>
    <row r="643" spans="1:9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</row>
    <row r="644" spans="1:9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</row>
    <row r="645" spans="1:9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</row>
    <row r="646" spans="1:9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</row>
    <row r="647" spans="1:9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</row>
    <row r="648" spans="1:9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</row>
    <row r="649" spans="1:9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</row>
    <row r="650" spans="1:9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</row>
    <row r="651" spans="1:9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</row>
    <row r="652" spans="1:9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</row>
    <row r="653" spans="1:9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</row>
    <row r="654" spans="1:9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</row>
    <row r="655" spans="1:9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</row>
    <row r="656" spans="1:9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</row>
    <row r="657" spans="1:9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</row>
    <row r="658" spans="1:9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</row>
    <row r="659" spans="1:9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</row>
    <row r="660" spans="1:9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</row>
    <row r="661" spans="1:9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</row>
    <row r="662" spans="1:9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</row>
    <row r="663" spans="1:9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</row>
    <row r="664" spans="1:9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</row>
    <row r="665" spans="1:9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</row>
    <row r="666" spans="1:9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</row>
    <row r="667" spans="1:9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</row>
    <row r="668" spans="1:9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</row>
    <row r="669" spans="1:9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</row>
    <row r="670" spans="1:9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</row>
    <row r="671" spans="1:9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</row>
    <row r="672" spans="1:9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</row>
    <row r="673" spans="1:9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</row>
    <row r="674" spans="1:9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</row>
    <row r="675" spans="1:9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</row>
    <row r="676" spans="1:9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</row>
    <row r="677" spans="1:9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</row>
    <row r="678" spans="1:9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</row>
    <row r="679" spans="1:9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</row>
    <row r="680" spans="1:9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</row>
    <row r="681" spans="1:9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</row>
    <row r="682" spans="1:9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</row>
    <row r="683" spans="1:9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</row>
    <row r="684" spans="1:9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</row>
    <row r="685" spans="1:9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</row>
    <row r="686" spans="1:9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</row>
    <row r="687" spans="1:9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</row>
    <row r="688" spans="1:9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</row>
    <row r="689" spans="1:9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</row>
    <row r="690" spans="1:9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</row>
    <row r="691" spans="1:9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</row>
    <row r="692" spans="1:9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</row>
    <row r="693" spans="1:9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</row>
    <row r="694" spans="1:9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</row>
    <row r="695" spans="1:9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</row>
    <row r="696" spans="1:9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</row>
    <row r="697" spans="1:9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</row>
    <row r="698" spans="1:9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</row>
    <row r="699" spans="1:9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</row>
    <row r="700" spans="1:9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</row>
    <row r="701" spans="1:9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</row>
    <row r="702" spans="1:9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</row>
    <row r="703" spans="1:9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</row>
    <row r="704" spans="1:9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</row>
    <row r="705" spans="1:9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</row>
    <row r="706" spans="1:9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</row>
    <row r="707" spans="1:9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</row>
    <row r="708" spans="1:9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</row>
    <row r="709" spans="1:9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</row>
    <row r="710" spans="1:9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</row>
    <row r="711" spans="1:9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</row>
    <row r="712" spans="1:9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</row>
    <row r="713" spans="1:9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</row>
  </sheetData>
  <mergeCells count="5">
    <mergeCell ref="B1:H1"/>
    <mergeCell ref="B3:H7"/>
    <mergeCell ref="B8:B9"/>
    <mergeCell ref="C8:G8"/>
    <mergeCell ref="H8:H9"/>
  </mergeCells>
  <pageMargins left="0.19685039370078741" right="0.19685039370078741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</dc:creator>
  <cp:lastModifiedBy>Elizabeth Sandra Martinez Lopez</cp:lastModifiedBy>
  <cp:lastPrinted>2017-07-06T01:49:39Z</cp:lastPrinted>
  <dcterms:created xsi:type="dcterms:W3CDTF">2017-07-06T01:04:45Z</dcterms:created>
  <dcterms:modified xsi:type="dcterms:W3CDTF">2019-10-17T16:14:29Z</dcterms:modified>
</cp:coreProperties>
</file>