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1-SAN PABLO\EJERCICIO 2019\PAPELES DE TRABAJO\TRANSPARENCIA TILANTONGO\TRANSPARENCIA 1\29 LGTA70FXXIX\"/>
    </mc:Choice>
  </mc:AlternateContent>
  <bookViews>
    <workbookView xWindow="0" yWindow="0" windowWidth="2049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21" i="1" s="1"/>
  <c r="B22" i="1" s="1"/>
  <c r="B13" i="1"/>
  <c r="C13" i="1" l="1"/>
  <c r="D13" i="1"/>
  <c r="C61" i="1" l="1"/>
  <c r="D59" i="1"/>
  <c r="C59" i="1"/>
  <c r="B59" i="1"/>
  <c r="D58" i="1"/>
  <c r="C58" i="1"/>
  <c r="C57" i="1" s="1"/>
  <c r="B58" i="1"/>
  <c r="B57" i="1" s="1"/>
  <c r="D50" i="1"/>
  <c r="C50" i="1"/>
  <c r="B48" i="1"/>
  <c r="D46" i="1"/>
  <c r="C46" i="1"/>
  <c r="B46" i="1"/>
  <c r="D45" i="1"/>
  <c r="C45" i="1"/>
  <c r="B45" i="1"/>
  <c r="B44" i="1" s="1"/>
  <c r="C44" i="1"/>
  <c r="D36" i="1"/>
  <c r="D40" i="1" s="1"/>
  <c r="C36" i="1"/>
  <c r="B36" i="1"/>
  <c r="D33" i="1"/>
  <c r="C33" i="1"/>
  <c r="B33" i="1"/>
  <c r="D26" i="1"/>
  <c r="C26" i="1"/>
  <c r="B26" i="1"/>
  <c r="D61" i="1"/>
  <c r="C17" i="1"/>
  <c r="D60" i="1"/>
  <c r="C60" i="1"/>
  <c r="D48" i="1"/>
  <c r="C48" i="1"/>
  <c r="D56" i="1"/>
  <c r="C8" i="1"/>
  <c r="B56" i="1"/>
  <c r="D43" i="1"/>
  <c r="C43" i="1"/>
  <c r="B23" i="1"/>
  <c r="B30" i="1" s="1"/>
  <c r="D8" i="1"/>
  <c r="D52" i="1" l="1"/>
  <c r="D53" i="1" s="1"/>
  <c r="B40" i="1"/>
  <c r="C21" i="1"/>
  <c r="C22" i="1" s="1"/>
  <c r="C40" i="1"/>
  <c r="D57" i="1"/>
  <c r="D62" i="1" s="1"/>
  <c r="D63" i="1" s="1"/>
  <c r="D44" i="1"/>
  <c r="C52" i="1"/>
  <c r="C53" i="1" s="1"/>
  <c r="B43" i="1"/>
  <c r="B52" i="1" s="1"/>
  <c r="B53" i="1" s="1"/>
  <c r="B60" i="1"/>
  <c r="D17" i="1"/>
  <c r="D21" i="1" s="1"/>
  <c r="C56" i="1"/>
  <c r="C62" i="1" s="1"/>
  <c r="C63" i="1" s="1"/>
  <c r="C23" i="1" l="1"/>
  <c r="C30" i="1" s="1"/>
  <c r="D22" i="1"/>
  <c r="D23" i="1" s="1"/>
  <c r="D30" i="1" s="1"/>
  <c r="B63" i="1"/>
  <c r="B62" i="1"/>
</calcChain>
</file>

<file path=xl/sharedStrings.xml><?xml version="1.0" encoding="utf-8"?>
<sst xmlns="http://schemas.openxmlformats.org/spreadsheetml/2006/main" count="65" uniqueCount="53">
  <si>
    <t xml:space="preserve">Formato 4  Balance Presupuestario - LDF </t>
  </si>
  <si>
    <t>MUNIPIO DE SANTIAGO TILANTONGO, NOCHIXTLAN, OAXACA  (a)</t>
  </si>
  <si>
    <t>Balance Presupuestario - LDF</t>
  </si>
  <si>
    <t xml:space="preserve">(PESOS) </t>
  </si>
  <si>
    <r>
      <t>Concepto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(c) </t>
    </r>
  </si>
  <si>
    <r>
      <t xml:space="preserve">Estimado/ Aprobado </t>
    </r>
    <r>
      <rPr>
        <b/>
        <sz val="16"/>
        <color theme="1"/>
        <rFont val="Calibri"/>
        <family val="2"/>
        <scheme val="minor"/>
      </rPr>
      <t>(d)</t>
    </r>
    <r>
      <rPr>
        <b/>
        <sz val="11"/>
        <color theme="1"/>
        <rFont val="Calibri"/>
        <family val="2"/>
        <scheme val="minor"/>
      </rPr>
      <t xml:space="preserve"> </t>
    </r>
  </si>
  <si>
    <t xml:space="preserve">Devengado </t>
  </si>
  <si>
    <t xml:space="preserve">Recaudado/ Pagado  </t>
  </si>
  <si>
    <t>A. Ingresos Totales (A = A1+A2+A3)</t>
  </si>
  <si>
    <t xml:space="preserve">  A1. Ingresos de Libre Disposición</t>
  </si>
  <si>
    <t xml:space="preserve">  A2. Transferencias Federales Etiquetadas</t>
  </si>
  <si>
    <t xml:space="preserve">  A3. Financiamiento Neto </t>
  </si>
  <si>
    <t>B. Egresos Presupuestarios1 (B = B1+B2)</t>
  </si>
  <si>
    <t xml:space="preserve">  B1. Gasto No Etiquetado (sin incluir Amortización de la Deuda Pública)     </t>
  </si>
  <si>
    <t xml:space="preserve">  B2. Gasto Etiquetado (sin incluir Amortización de la Deuda Pública) </t>
  </si>
  <si>
    <t xml:space="preserve">C. Remanentes del Ejercicio Anterior ( C = C1 + C2 )     </t>
  </si>
  <si>
    <t xml:space="preserve">  C1. Remanentes de Ingresos de Libre Disposición aplicados en el periodo      </t>
  </si>
  <si>
    <t xml:space="preserve">  C2. Remanentes de Transferencias Federales Etiquetadas aplicados en el periodo</t>
  </si>
  <si>
    <t xml:space="preserve">I. Balance Presupuestario (I = A – B + C)       </t>
  </si>
  <si>
    <t xml:space="preserve">II. Balance Presupuestario sin Financiamiento Neto (II = I - A3)       </t>
  </si>
  <si>
    <t xml:space="preserve">III. Balance Presupuestario sin Financiamiento Neto y sin Remanentes del Ejercicio Anterior (III= II - C) </t>
  </si>
  <si>
    <t xml:space="preserve">Concepto (c) </t>
  </si>
  <si>
    <t xml:space="preserve">Devengado  </t>
  </si>
  <si>
    <t>Pagado</t>
  </si>
  <si>
    <t xml:space="preserve">E. Intereses, Comisiones y Gastos de la Deuda (E = E1+E2)                  </t>
  </si>
  <si>
    <t xml:space="preserve">  E1. Intereses, Comisiones y Gastos de la Deuda con Gasto No Etiquetado </t>
  </si>
  <si>
    <t xml:space="preserve">  E2. Intereses, Comisiones y Gastos de la Deuda con Gasto Etiquetado  </t>
  </si>
  <si>
    <t xml:space="preserve"> IV. Balance Primario (IV = III + E)   </t>
  </si>
  <si>
    <t>Estimado/ Aprobado</t>
  </si>
  <si>
    <t xml:space="preserve">F. Financiamiento (F = F1 + F2)    </t>
  </si>
  <si>
    <t xml:space="preserve">   F1. Financiamiento con Fuente de Pago de Ingresos de Libre Disposición      </t>
  </si>
  <si>
    <t xml:space="preserve">  F2. Financiamiento con Fuente de Pago de Transferencias Federales Etiquetadas</t>
  </si>
  <si>
    <t xml:space="preserve">G. Amortización de la Deuda (G = G1 + G2)           </t>
  </si>
  <si>
    <t xml:space="preserve">  G1. Amortización de la Deuda Pública con Gasto No Etiquetado     </t>
  </si>
  <si>
    <t xml:space="preserve">  G2. Amortización de la Deuda Pública con Gasto Etiquetado </t>
  </si>
  <si>
    <t xml:space="preserve">A3. Financiamiento Neto (A3 = F – G ) </t>
  </si>
  <si>
    <t xml:space="preserve">A1. Ingresos de Libre Disposición      </t>
  </si>
  <si>
    <t xml:space="preserve"> A3.1 Financiamiento Neto con Fuente de Pago de Ingresos de Libre Disposición (A3.1 = F1 – G1)</t>
  </si>
  <si>
    <t xml:space="preserve">  F1. Financiamiento con Fuente de Pago de Ingresos de Libre Disposición</t>
  </si>
  <si>
    <t xml:space="preserve">  G1. Amortización de la Deuda Pública con Gasto No Etiquetado </t>
  </si>
  <si>
    <t xml:space="preserve"> B1. Gasto No Etiquetado (sin incluir Amortización de la Deuda Pública) </t>
  </si>
  <si>
    <t>C1. Remanentes de Ingresos de Libre Disposición aplicados en el periodo</t>
  </si>
  <si>
    <t xml:space="preserve">V. Balance Presupuestario de Recursos Disponibles (V = A1 + A3.1 – B 1 + C1) </t>
  </si>
  <si>
    <t>VI. Balance Presupuestario de Recursos Disponibles sin Financiamiento Neto (VI = V – A3.1)</t>
  </si>
  <si>
    <t xml:space="preserve">A2. Transferencias Federales Etiquetadas        </t>
  </si>
  <si>
    <t>A3.2 Financiamiento Neto con Fuente de Pago de Transferencias Federales Etiquetadas (A3.2 = F2 – G2)</t>
  </si>
  <si>
    <t xml:space="preserve">  F2. Financiamiento con Fuente de Pago de Transferencias Federales Etiquetadas         </t>
  </si>
  <si>
    <t xml:space="preserve"> G2. Amortización de la Deuda Pública con Gasto Etiquetado </t>
  </si>
  <si>
    <t xml:space="preserve">B2. Gasto Etiquetado (sin incluir Amortización de la Deuda Pública) </t>
  </si>
  <si>
    <t>C2. Remanentes de Transferencias Federales Etiquetadas aplicados en el periodo</t>
  </si>
  <si>
    <t xml:space="preserve">VII. Balance Presupuestario de Recursos Etiquetados (VII = A2 + A3.2 – B2 + C2)      </t>
  </si>
  <si>
    <t>VIII. Balance Presupuestario de Recursos Etiquetados sin Financiamiento Neto (VIII = VII – A3.2)</t>
  </si>
  <si>
    <t>Del 1 de enero al 31 de Marzo de 2017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</si>
</sst>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0" fillId="2" borderId="0" xfId="0" applyFill="1"/>
    <xf numFmtId="44" fontId="0" fillId="2" borderId="0" xfId="1" applyFont="1" applyFill="1"/>
    <xf numFmtId="44" fontId="0" fillId="0" borderId="0" xfId="1" applyFont="1"/>
    <xf numFmtId="0" fontId="2" fillId="2" borderId="9" xfId="0" applyFont="1" applyFill="1" applyBorder="1" applyAlignment="1">
      <alignment horizontal="center" vertical="center" wrapText="1"/>
    </xf>
    <xf numFmtId="44" fontId="2" fillId="2" borderId="9" xfId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wrapText="1"/>
    </xf>
    <xf numFmtId="164" fontId="2" fillId="2" borderId="10" xfId="1" applyNumberFormat="1" applyFont="1" applyFill="1" applyBorder="1"/>
    <xf numFmtId="0" fontId="0" fillId="2" borderId="10" xfId="0" applyFill="1" applyBorder="1" applyAlignment="1">
      <alignment wrapText="1"/>
    </xf>
    <xf numFmtId="164" fontId="0" fillId="2" borderId="10" xfId="1" applyNumberFormat="1" applyFont="1" applyFill="1" applyBorder="1"/>
    <xf numFmtId="0" fontId="2" fillId="2" borderId="10" xfId="0" applyFont="1" applyFill="1" applyBorder="1" applyAlignment="1">
      <alignment wrapText="1"/>
    </xf>
    <xf numFmtId="0" fontId="2" fillId="2" borderId="11" xfId="0" applyFont="1" applyFill="1" applyBorder="1" applyAlignment="1">
      <alignment wrapText="1"/>
    </xf>
    <xf numFmtId="164" fontId="2" fillId="2" borderId="11" xfId="1" applyNumberFormat="1" applyFont="1" applyFill="1" applyBorder="1"/>
    <xf numFmtId="164" fontId="0" fillId="2" borderId="0" xfId="1" applyNumberFormat="1" applyFont="1" applyFill="1"/>
    <xf numFmtId="164" fontId="2" fillId="2" borderId="9" xfId="1" applyNumberFormat="1" applyFont="1" applyFill="1" applyBorder="1" applyAlignment="1">
      <alignment horizontal="center"/>
    </xf>
    <xf numFmtId="0" fontId="2" fillId="2" borderId="10" xfId="0" applyFont="1" applyFill="1" applyBorder="1"/>
    <xf numFmtId="0" fontId="0" fillId="2" borderId="10" xfId="0" applyFill="1" applyBorder="1"/>
    <xf numFmtId="0" fontId="2" fillId="2" borderId="11" xfId="0" applyFont="1" applyFill="1" applyBorder="1"/>
    <xf numFmtId="164" fontId="2" fillId="2" borderId="9" xfId="1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wrapText="1"/>
    </xf>
    <xf numFmtId="164" fontId="2" fillId="2" borderId="12" xfId="1" applyNumberFormat="1" applyFont="1" applyFill="1" applyBorder="1"/>
    <xf numFmtId="0" fontId="2" fillId="2" borderId="12" xfId="0" applyFont="1" applyFill="1" applyBorder="1"/>
    <xf numFmtId="164" fontId="0" fillId="2" borderId="12" xfId="1" applyNumberFormat="1" applyFont="1" applyFill="1" applyBorder="1"/>
    <xf numFmtId="0" fontId="0" fillId="2" borderId="10" xfId="0" applyFill="1" applyBorder="1" applyAlignment="1">
      <alignment horizontal="left"/>
    </xf>
    <xf numFmtId="0" fontId="0" fillId="2" borderId="12" xfId="0" applyFill="1" applyBorder="1" applyAlignment="1">
      <alignment wrapText="1"/>
    </xf>
    <xf numFmtId="0" fontId="5" fillId="2" borderId="0" xfId="0" applyFont="1" applyFill="1" applyAlignment="1">
      <alignment wrapText="1"/>
    </xf>
    <xf numFmtId="0" fontId="3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4"/>
  <sheetViews>
    <sheetView tabSelected="1" workbookViewId="0">
      <selection activeCell="B61" sqref="B61"/>
    </sheetView>
  </sheetViews>
  <sheetFormatPr baseColWidth="10" defaultRowHeight="15" x14ac:dyDescent="0.25"/>
  <cols>
    <col min="1" max="1" width="66.42578125" customWidth="1"/>
    <col min="2" max="4" width="19.7109375" style="3" customWidth="1"/>
    <col min="5" max="5" width="12.7109375" customWidth="1"/>
  </cols>
  <sheetData>
    <row r="1" spans="1:33" ht="17.25" x14ac:dyDescent="0.3">
      <c r="A1" s="26" t="s">
        <v>0</v>
      </c>
      <c r="B1" s="26"/>
      <c r="C1" s="26"/>
      <c r="D1" s="26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ht="4.5" customHeight="1" x14ac:dyDescent="0.25">
      <c r="A2" s="1"/>
      <c r="B2" s="2"/>
      <c r="C2" s="2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x14ac:dyDescent="0.25">
      <c r="A3" s="27" t="s">
        <v>1</v>
      </c>
      <c r="B3" s="28"/>
      <c r="C3" s="28"/>
      <c r="D3" s="29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x14ac:dyDescent="0.25">
      <c r="A4" s="30" t="s">
        <v>2</v>
      </c>
      <c r="B4" s="31"/>
      <c r="C4" s="31"/>
      <c r="D4" s="32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x14ac:dyDescent="0.25">
      <c r="A5" s="30" t="s">
        <v>52</v>
      </c>
      <c r="B5" s="31"/>
      <c r="C5" s="31"/>
      <c r="D5" s="32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x14ac:dyDescent="0.25">
      <c r="A6" s="33" t="s">
        <v>3</v>
      </c>
      <c r="B6" s="34"/>
      <c r="C6" s="34"/>
      <c r="D6" s="35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ht="35.25" customHeight="1" x14ac:dyDescent="0.25">
      <c r="A7" s="4" t="s">
        <v>4</v>
      </c>
      <c r="B7" s="5" t="s">
        <v>5</v>
      </c>
      <c r="C7" s="5" t="s">
        <v>6</v>
      </c>
      <c r="D7" s="5" t="s">
        <v>7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x14ac:dyDescent="0.25">
      <c r="A8" s="6" t="s">
        <v>8</v>
      </c>
      <c r="B8" s="7">
        <f>SUM(B9:B11)</f>
        <v>15352336.689999999</v>
      </c>
      <c r="C8" s="7">
        <f>SUM(C9:C11)</f>
        <v>3428206.1100000003</v>
      </c>
      <c r="D8" s="7">
        <f>SUM(D9:D11)</f>
        <v>3428206.1100000003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x14ac:dyDescent="0.25">
      <c r="A9" s="8" t="s">
        <v>9</v>
      </c>
      <c r="B9" s="9">
        <v>4629846</v>
      </c>
      <c r="C9" s="9">
        <v>1238307.3700000001</v>
      </c>
      <c r="D9" s="9">
        <v>1238307.3700000001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x14ac:dyDescent="0.25">
      <c r="A10" s="8" t="s">
        <v>10</v>
      </c>
      <c r="B10" s="9">
        <v>10722490.689999999</v>
      </c>
      <c r="C10" s="9">
        <v>2189898.7400000002</v>
      </c>
      <c r="D10" s="9">
        <v>2189898.7400000002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x14ac:dyDescent="0.25">
      <c r="A11" s="8" t="s">
        <v>11</v>
      </c>
      <c r="B11" s="9">
        <v>0</v>
      </c>
      <c r="C11" s="9">
        <v>0</v>
      </c>
      <c r="D11" s="9">
        <v>0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x14ac:dyDescent="0.25">
      <c r="A12" s="8"/>
      <c r="B12" s="9"/>
      <c r="C12" s="9"/>
      <c r="D12" s="9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x14ac:dyDescent="0.25">
      <c r="A13" s="6" t="s">
        <v>12</v>
      </c>
      <c r="B13" s="7">
        <f>SUM(B14:B15)</f>
        <v>15352336.690000001</v>
      </c>
      <c r="C13" s="7">
        <f>SUM(C14:C15)</f>
        <v>1947939.5</v>
      </c>
      <c r="D13" s="7">
        <f>SUM(D14:D15)</f>
        <v>1947939.5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x14ac:dyDescent="0.25">
      <c r="A14" s="8" t="s">
        <v>13</v>
      </c>
      <c r="B14" s="9">
        <v>4629846</v>
      </c>
      <c r="C14" s="9">
        <v>776099.76</v>
      </c>
      <c r="D14" s="9">
        <v>776099.76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x14ac:dyDescent="0.25">
      <c r="A15" s="8" t="s">
        <v>14</v>
      </c>
      <c r="B15" s="9">
        <v>10722490.690000001</v>
      </c>
      <c r="C15" s="9">
        <v>1171839.74</v>
      </c>
      <c r="D15" s="9">
        <v>1171839.74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x14ac:dyDescent="0.25">
      <c r="A16" s="8"/>
      <c r="B16" s="9"/>
      <c r="C16" s="9"/>
      <c r="D16" s="9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x14ac:dyDescent="0.25">
      <c r="A17" s="6" t="s">
        <v>15</v>
      </c>
      <c r="B17" s="7"/>
      <c r="C17" s="7">
        <f>SUM(C18:C19)</f>
        <v>964110</v>
      </c>
      <c r="D17" s="7">
        <f>SUM(D18:D19)</f>
        <v>964110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ht="16.5" customHeight="1" x14ac:dyDescent="0.25">
      <c r="A18" s="8" t="s">
        <v>16</v>
      </c>
      <c r="B18" s="9"/>
      <c r="C18" s="9">
        <v>0</v>
      </c>
      <c r="D18" s="9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ht="30" x14ac:dyDescent="0.25">
      <c r="A19" s="8" t="s">
        <v>17</v>
      </c>
      <c r="B19" s="9"/>
      <c r="C19" s="9">
        <v>964110</v>
      </c>
      <c r="D19" s="9">
        <v>964110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x14ac:dyDescent="0.25">
      <c r="A20" s="8"/>
      <c r="B20" s="9"/>
      <c r="C20" s="9"/>
      <c r="D20" s="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x14ac:dyDescent="0.25">
      <c r="A21" s="10" t="s">
        <v>18</v>
      </c>
      <c r="B21" s="7">
        <f>ROUND(SUM(B8-B13,B17),2)</f>
        <v>0</v>
      </c>
      <c r="C21" s="9">
        <f>SUM(C8-C13,C17)</f>
        <v>2444376.6100000003</v>
      </c>
      <c r="D21" s="9">
        <f>SUM(D8-D13,D17)</f>
        <v>2444376.6100000003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x14ac:dyDescent="0.25">
      <c r="A22" s="10" t="s">
        <v>19</v>
      </c>
      <c r="B22" s="7">
        <f>+B21-B11</f>
        <v>0</v>
      </c>
      <c r="C22" s="7">
        <f>+C21-C11</f>
        <v>2444376.6100000003</v>
      </c>
      <c r="D22" s="7">
        <f>+D21-D11</f>
        <v>2444376.6100000003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ht="30" x14ac:dyDescent="0.25">
      <c r="A23" s="11" t="s">
        <v>20</v>
      </c>
      <c r="B23" s="12">
        <f>+B22-B17</f>
        <v>0</v>
      </c>
      <c r="C23" s="12">
        <f>+C22-C17</f>
        <v>1480266.6100000003</v>
      </c>
      <c r="D23" s="12">
        <f>+D22-D17</f>
        <v>1480266.6100000003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x14ac:dyDescent="0.25">
      <c r="A24" s="1"/>
      <c r="B24" s="13"/>
      <c r="C24" s="13"/>
      <c r="D24" s="13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20.25" customHeight="1" x14ac:dyDescent="0.25">
      <c r="A25" s="4" t="s">
        <v>21</v>
      </c>
      <c r="B25" s="14" t="s">
        <v>22</v>
      </c>
      <c r="C25" s="14" t="s">
        <v>22</v>
      </c>
      <c r="D25" s="14" t="s">
        <v>23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x14ac:dyDescent="0.25">
      <c r="A26" s="15" t="s">
        <v>24</v>
      </c>
      <c r="B26" s="7">
        <f>+B27+B28</f>
        <v>0</v>
      </c>
      <c r="C26" s="7">
        <f t="shared" ref="C26" si="0">+C27+C28</f>
        <v>0</v>
      </c>
      <c r="D26" s="7">
        <f>+D27+D28</f>
        <v>0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x14ac:dyDescent="0.25">
      <c r="A27" s="16" t="s">
        <v>25</v>
      </c>
      <c r="B27" s="9">
        <v>0</v>
      </c>
      <c r="C27" s="9">
        <v>0</v>
      </c>
      <c r="D27" s="9">
        <v>0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x14ac:dyDescent="0.25">
      <c r="A28" s="16" t="s">
        <v>26</v>
      </c>
      <c r="B28" s="9">
        <v>0</v>
      </c>
      <c r="C28" s="9">
        <v>0</v>
      </c>
      <c r="D28" s="9">
        <v>0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x14ac:dyDescent="0.25">
      <c r="A29" s="16"/>
      <c r="B29" s="9"/>
      <c r="C29" s="9"/>
      <c r="D29" s="9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x14ac:dyDescent="0.25">
      <c r="A30" s="17" t="s">
        <v>27</v>
      </c>
      <c r="B30" s="12">
        <f>+B23+B26</f>
        <v>0</v>
      </c>
      <c r="C30" s="12">
        <f>+C23+C26</f>
        <v>1480266.6100000003</v>
      </c>
      <c r="D30" s="12">
        <f t="shared" ref="D30" si="1">+D23+D26</f>
        <v>1480266.6100000003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x14ac:dyDescent="0.25">
      <c r="A31" s="1"/>
      <c r="B31" s="13"/>
      <c r="C31" s="13"/>
      <c r="D31" s="13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x14ac:dyDescent="0.25">
      <c r="A32" s="4" t="s">
        <v>21</v>
      </c>
      <c r="B32" s="18" t="s">
        <v>28</v>
      </c>
      <c r="C32" s="18" t="s">
        <v>6</v>
      </c>
      <c r="D32" s="18" t="s">
        <v>7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x14ac:dyDescent="0.25">
      <c r="A33" s="19" t="s">
        <v>29</v>
      </c>
      <c r="B33" s="20">
        <f>+B34+B35</f>
        <v>0</v>
      </c>
      <c r="C33" s="20">
        <f t="shared" ref="C33:D33" si="2">+C34+C35</f>
        <v>0</v>
      </c>
      <c r="D33" s="20">
        <f t="shared" si="2"/>
        <v>0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ht="17.25" customHeight="1" x14ac:dyDescent="0.25">
      <c r="A34" s="8" t="s">
        <v>30</v>
      </c>
      <c r="B34" s="9">
        <v>0</v>
      </c>
      <c r="C34" s="9">
        <v>0</v>
      </c>
      <c r="D34" s="9"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ht="30" x14ac:dyDescent="0.25">
      <c r="A35" s="8" t="s">
        <v>31</v>
      </c>
      <c r="B35" s="9">
        <v>0</v>
      </c>
      <c r="C35" s="9">
        <v>0</v>
      </c>
      <c r="D35" s="9">
        <v>0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x14ac:dyDescent="0.25">
      <c r="A36" s="15" t="s">
        <v>32</v>
      </c>
      <c r="B36" s="7">
        <f>+B37+B38</f>
        <v>0</v>
      </c>
      <c r="C36" s="7">
        <f t="shared" ref="C36:D36" si="3">+C37+C38</f>
        <v>0</v>
      </c>
      <c r="D36" s="7">
        <f t="shared" si="3"/>
        <v>0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x14ac:dyDescent="0.25">
      <c r="A37" s="16" t="s">
        <v>33</v>
      </c>
      <c r="B37" s="9">
        <v>0</v>
      </c>
      <c r="C37" s="9">
        <v>0</v>
      </c>
      <c r="D37" s="9">
        <v>0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x14ac:dyDescent="0.25">
      <c r="A38" s="16" t="s">
        <v>34</v>
      </c>
      <c r="B38" s="9">
        <v>0</v>
      </c>
      <c r="C38" s="9">
        <v>0</v>
      </c>
      <c r="D38" s="9">
        <v>0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9.75" customHeight="1" x14ac:dyDescent="0.25">
      <c r="A39" s="16"/>
      <c r="B39" s="9"/>
      <c r="C39" s="9"/>
      <c r="D39" s="9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x14ac:dyDescent="0.25">
      <c r="A40" s="17" t="s">
        <v>35</v>
      </c>
      <c r="B40" s="12">
        <f>+B33+B36</f>
        <v>0</v>
      </c>
      <c r="C40" s="12">
        <f t="shared" ref="C40" si="4">+C33+C36</f>
        <v>0</v>
      </c>
      <c r="D40" s="12">
        <f>+D33+D36</f>
        <v>0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x14ac:dyDescent="0.25">
      <c r="A41" s="1"/>
      <c r="B41" s="13"/>
      <c r="C41" s="13"/>
      <c r="D41" s="13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x14ac:dyDescent="0.25">
      <c r="A42" s="4" t="s">
        <v>21</v>
      </c>
      <c r="B42" s="18" t="s">
        <v>28</v>
      </c>
      <c r="C42" s="18" t="s">
        <v>6</v>
      </c>
      <c r="D42" s="18" t="s">
        <v>7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x14ac:dyDescent="0.25">
      <c r="A43" s="21" t="s">
        <v>36</v>
      </c>
      <c r="B43" s="22">
        <f>+B9</f>
        <v>4629846</v>
      </c>
      <c r="C43" s="22">
        <f>+C9</f>
        <v>1238307.3700000001</v>
      </c>
      <c r="D43" s="22">
        <f>+D9</f>
        <v>1238307.3700000001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ht="30" x14ac:dyDescent="0.25">
      <c r="A44" s="8" t="s">
        <v>37</v>
      </c>
      <c r="B44" s="9">
        <f>+B45-B46</f>
        <v>0</v>
      </c>
      <c r="C44" s="9">
        <f>+C45-C46</f>
        <v>0</v>
      </c>
      <c r="D44" s="9">
        <f>+D45-D46</f>
        <v>0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x14ac:dyDescent="0.25">
      <c r="A45" s="23" t="s">
        <v>38</v>
      </c>
      <c r="B45" s="9">
        <f>+B34</f>
        <v>0</v>
      </c>
      <c r="C45" s="9">
        <f>+C34</f>
        <v>0</v>
      </c>
      <c r="D45" s="9">
        <f>+D34</f>
        <v>0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x14ac:dyDescent="0.25">
      <c r="A46" s="23" t="s">
        <v>39</v>
      </c>
      <c r="B46" s="9">
        <f>+B37</f>
        <v>0</v>
      </c>
      <c r="C46" s="9">
        <f>+C37</f>
        <v>0</v>
      </c>
      <c r="D46" s="9">
        <f>+D37</f>
        <v>0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ht="9" customHeight="1" x14ac:dyDescent="0.25">
      <c r="A47" s="16"/>
      <c r="B47" s="9"/>
      <c r="C47" s="9"/>
      <c r="D47" s="9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x14ac:dyDescent="0.25">
      <c r="A48" s="16" t="s">
        <v>40</v>
      </c>
      <c r="B48" s="9">
        <f>+B14</f>
        <v>4629846</v>
      </c>
      <c r="C48" s="9">
        <f>+C14</f>
        <v>776099.76</v>
      </c>
      <c r="D48" s="9">
        <f>+D14</f>
        <v>776099.76</v>
      </c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x14ac:dyDescent="0.25">
      <c r="A49" s="16"/>
      <c r="B49" s="9"/>
      <c r="C49" s="9"/>
      <c r="D49" s="9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x14ac:dyDescent="0.25">
      <c r="A50" s="16" t="s">
        <v>41</v>
      </c>
      <c r="B50" s="9"/>
      <c r="C50" s="9">
        <f>+C18</f>
        <v>0</v>
      </c>
      <c r="D50" s="9">
        <f>+D18</f>
        <v>0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ht="10.5" customHeight="1" x14ac:dyDescent="0.25">
      <c r="A51" s="16"/>
      <c r="B51" s="9"/>
      <c r="C51" s="9"/>
      <c r="D51" s="9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ht="30" x14ac:dyDescent="0.25">
      <c r="A52" s="10" t="s">
        <v>42</v>
      </c>
      <c r="B52" s="7">
        <f>+B43+B44-B48+B50</f>
        <v>0</v>
      </c>
      <c r="C52" s="7">
        <f>+C43+C44-C48+C50</f>
        <v>462207.6100000001</v>
      </c>
      <c r="D52" s="7">
        <f>+D43+D44-D48+D50</f>
        <v>462207.6100000001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ht="30" x14ac:dyDescent="0.25">
      <c r="A53" s="11" t="s">
        <v>43</v>
      </c>
      <c r="B53" s="12">
        <f>+B52-B44</f>
        <v>0</v>
      </c>
      <c r="C53" s="12">
        <f>+C52-C44</f>
        <v>462207.6100000001</v>
      </c>
      <c r="D53" s="12">
        <f>+D52-D44</f>
        <v>462207.6100000001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x14ac:dyDescent="0.25">
      <c r="A54" s="1"/>
      <c r="B54" s="13"/>
      <c r="C54" s="13"/>
      <c r="D54" s="13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x14ac:dyDescent="0.25">
      <c r="A55" s="4" t="s">
        <v>21</v>
      </c>
      <c r="B55" s="18" t="s">
        <v>28</v>
      </c>
      <c r="C55" s="18" t="s">
        <v>6</v>
      </c>
      <c r="D55" s="18" t="s">
        <v>7</v>
      </c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x14ac:dyDescent="0.25">
      <c r="A56" s="24" t="s">
        <v>44</v>
      </c>
      <c r="B56" s="22">
        <f>+B10</f>
        <v>10722490.689999999</v>
      </c>
      <c r="C56" s="22">
        <f>+C10</f>
        <v>2189898.7400000002</v>
      </c>
      <c r="D56" s="22">
        <f>+D10</f>
        <v>2189898.7400000002</v>
      </c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ht="30" x14ac:dyDescent="0.25">
      <c r="A57" s="8" t="s">
        <v>45</v>
      </c>
      <c r="B57" s="9">
        <f>+B58-B59</f>
        <v>0</v>
      </c>
      <c r="C57" s="9">
        <f>+C58-C59</f>
        <v>0</v>
      </c>
      <c r="D57" s="9">
        <f>+D58-D59</f>
        <v>0</v>
      </c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ht="30" x14ac:dyDescent="0.25">
      <c r="A58" s="8" t="s">
        <v>46</v>
      </c>
      <c r="B58" s="9">
        <f>+B35</f>
        <v>0</v>
      </c>
      <c r="C58" s="9">
        <f>+C35</f>
        <v>0</v>
      </c>
      <c r="D58" s="9">
        <f>+D35</f>
        <v>0</v>
      </c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x14ac:dyDescent="0.25">
      <c r="A59" s="8" t="s">
        <v>47</v>
      </c>
      <c r="B59" s="9">
        <f>+B38</f>
        <v>0</v>
      </c>
      <c r="C59" s="9">
        <f>+C38</f>
        <v>0</v>
      </c>
      <c r="D59" s="9">
        <f>+D38</f>
        <v>0</v>
      </c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x14ac:dyDescent="0.25">
      <c r="A60" s="8" t="s">
        <v>48</v>
      </c>
      <c r="B60" s="9">
        <f>+B15</f>
        <v>10722490.690000001</v>
      </c>
      <c r="C60" s="9">
        <f>+C15</f>
        <v>1171839.74</v>
      </c>
      <c r="D60" s="9">
        <f>+D15</f>
        <v>1171839.74</v>
      </c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ht="30" x14ac:dyDescent="0.25">
      <c r="A61" s="8" t="s">
        <v>49</v>
      </c>
      <c r="B61" s="9"/>
      <c r="C61" s="9">
        <f>+C19</f>
        <v>964110</v>
      </c>
      <c r="D61" s="9">
        <f>+D19</f>
        <v>964110</v>
      </c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ht="30" x14ac:dyDescent="0.25">
      <c r="A62" s="10" t="s">
        <v>50</v>
      </c>
      <c r="B62" s="7">
        <f>ROUND(SUM(B56+B57-B60+B61),2)</f>
        <v>0</v>
      </c>
      <c r="C62" s="7">
        <f>+C56+C57-C60+C61</f>
        <v>1982169.0000000002</v>
      </c>
      <c r="D62" s="7">
        <f>+D56+D57-D60+D61</f>
        <v>1982169.0000000002</v>
      </c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30" x14ac:dyDescent="0.25">
      <c r="A63" s="11" t="s">
        <v>51</v>
      </c>
      <c r="B63" s="12">
        <f>+B62-B57</f>
        <v>0</v>
      </c>
      <c r="C63" s="12">
        <f>+C62-C57</f>
        <v>1982169.0000000002</v>
      </c>
      <c r="D63" s="12">
        <f>+D62-D57</f>
        <v>1982169.0000000002</v>
      </c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x14ac:dyDescent="0.25">
      <c r="A64" s="1"/>
      <c r="B64" s="2"/>
      <c r="C64" s="2"/>
      <c r="D64" s="2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ht="15" customHeight="1" x14ac:dyDescent="0.25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x14ac:dyDescent="0.25">
      <c r="A66" s="1"/>
      <c r="B66" s="2"/>
      <c r="C66" s="2"/>
      <c r="D66" s="2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x14ac:dyDescent="0.25">
      <c r="A67" s="1"/>
      <c r="B67" s="2"/>
      <c r="C67" s="2"/>
      <c r="D67" s="2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x14ac:dyDescent="0.25">
      <c r="A68" s="1"/>
      <c r="B68" s="2"/>
      <c r="C68" s="2"/>
      <c r="D68" s="2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x14ac:dyDescent="0.25">
      <c r="A69" s="1"/>
      <c r="B69" s="2"/>
      <c r="C69" s="2"/>
      <c r="D69" s="2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x14ac:dyDescent="0.25">
      <c r="A70" s="1"/>
      <c r="B70" s="2"/>
      <c r="C70" s="2"/>
      <c r="D70" s="2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x14ac:dyDescent="0.25">
      <c r="A71" s="1"/>
      <c r="B71" s="2"/>
      <c r="C71" s="2"/>
      <c r="D71" s="2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x14ac:dyDescent="0.25">
      <c r="A72" s="1"/>
      <c r="B72" s="2"/>
      <c r="C72" s="2"/>
      <c r="D72" s="2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x14ac:dyDescent="0.25">
      <c r="A73" s="1"/>
      <c r="B73" s="2"/>
      <c r="C73" s="2"/>
      <c r="D73" s="2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x14ac:dyDescent="0.25">
      <c r="A74" s="1"/>
      <c r="B74" s="2"/>
      <c r="C74" s="2"/>
      <c r="D74" s="2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x14ac:dyDescent="0.25">
      <c r="A75" s="1"/>
      <c r="B75" s="2"/>
      <c r="C75" s="2"/>
      <c r="D75" s="2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x14ac:dyDescent="0.25">
      <c r="A76" s="1"/>
      <c r="B76" s="2"/>
      <c r="C76" s="2"/>
      <c r="D76" s="2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x14ac:dyDescent="0.25">
      <c r="A77" s="1"/>
      <c r="B77" s="2"/>
      <c r="C77" s="2"/>
      <c r="D77" s="2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x14ac:dyDescent="0.25">
      <c r="A78" s="1"/>
      <c r="B78" s="2"/>
      <c r="C78" s="2"/>
      <c r="D78" s="2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x14ac:dyDescent="0.25">
      <c r="A79" s="1"/>
      <c r="B79" s="2"/>
      <c r="C79" s="2"/>
      <c r="D79" s="2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x14ac:dyDescent="0.25">
      <c r="A80" s="1"/>
      <c r="B80" s="2"/>
      <c r="C80" s="2"/>
      <c r="D80" s="2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x14ac:dyDescent="0.25">
      <c r="A81" s="1"/>
      <c r="B81" s="2"/>
      <c r="C81" s="2"/>
      <c r="D81" s="2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x14ac:dyDescent="0.25">
      <c r="A82" s="1"/>
      <c r="B82" s="2"/>
      <c r="C82" s="2"/>
      <c r="D82" s="2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x14ac:dyDescent="0.25">
      <c r="A83" s="1"/>
      <c r="B83" s="2"/>
      <c r="C83" s="2"/>
      <c r="D83" s="2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x14ac:dyDescent="0.25">
      <c r="A84" s="1"/>
      <c r="B84" s="2"/>
      <c r="C84" s="2"/>
      <c r="D84" s="2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33" x14ac:dyDescent="0.25">
      <c r="A85" s="1"/>
      <c r="B85" s="2"/>
      <c r="C85" s="2"/>
      <c r="D85" s="2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33" x14ac:dyDescent="0.25">
      <c r="A86" s="1"/>
      <c r="B86" s="2"/>
      <c r="C86" s="2"/>
      <c r="D86" s="2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33" x14ac:dyDescent="0.25">
      <c r="A87" s="1"/>
      <c r="B87" s="2"/>
      <c r="C87" s="2"/>
      <c r="D87" s="2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33" x14ac:dyDescent="0.25">
      <c r="A88" s="1"/>
      <c r="B88" s="2"/>
      <c r="C88" s="2"/>
      <c r="D88" s="2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33" x14ac:dyDescent="0.25">
      <c r="A89" s="1"/>
      <c r="B89" s="2"/>
      <c r="C89" s="2"/>
      <c r="D89" s="2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33" x14ac:dyDescent="0.25">
      <c r="A90" s="1"/>
      <c r="B90" s="2"/>
      <c r="C90" s="2"/>
      <c r="D90" s="2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33" x14ac:dyDescent="0.25">
      <c r="A91" s="1"/>
      <c r="B91" s="2"/>
      <c r="C91" s="2"/>
      <c r="D91" s="2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33" x14ac:dyDescent="0.25">
      <c r="A92" s="1"/>
      <c r="B92" s="2"/>
      <c r="C92" s="2"/>
      <c r="D92" s="2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33" x14ac:dyDescent="0.25">
      <c r="A93" s="1"/>
      <c r="B93" s="2"/>
      <c r="C93" s="2"/>
      <c r="D93" s="2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33" x14ac:dyDescent="0.25">
      <c r="A94" s="1"/>
      <c r="B94" s="2"/>
      <c r="C94" s="2"/>
      <c r="D94" s="2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33" x14ac:dyDescent="0.25">
      <c r="A95" s="1"/>
      <c r="B95" s="2"/>
      <c r="C95" s="2"/>
      <c r="D95" s="2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33" x14ac:dyDescent="0.25">
      <c r="A96" s="1"/>
      <c r="B96" s="2"/>
      <c r="C96" s="2"/>
      <c r="D96" s="2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5">
      <c r="A97" s="1"/>
      <c r="B97" s="2"/>
      <c r="C97" s="2"/>
      <c r="D97" s="2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5">
      <c r="A98" s="1"/>
      <c r="B98" s="2"/>
      <c r="C98" s="2"/>
      <c r="D98" s="2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5">
      <c r="A99" s="1"/>
      <c r="B99" s="2"/>
      <c r="C99" s="2"/>
      <c r="D99" s="2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5">
      <c r="A100" s="1"/>
      <c r="B100" s="2"/>
      <c r="C100" s="2"/>
      <c r="D100" s="2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5">
      <c r="A101" s="1"/>
      <c r="B101" s="2"/>
      <c r="C101" s="2"/>
      <c r="D101" s="2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5">
      <c r="A102" s="1"/>
      <c r="B102" s="2"/>
      <c r="C102" s="2"/>
      <c r="D102" s="2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5">
      <c r="A103" s="1"/>
      <c r="B103" s="2"/>
      <c r="C103" s="2"/>
      <c r="D103" s="2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5">
      <c r="A104" s="1"/>
      <c r="B104" s="2"/>
      <c r="C104" s="2"/>
      <c r="D104" s="2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5">
      <c r="A105" s="1"/>
      <c r="B105" s="2"/>
      <c r="C105" s="2"/>
      <c r="D105" s="2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5">
      <c r="A106" s="1"/>
      <c r="B106" s="2"/>
      <c r="C106" s="2"/>
      <c r="D106" s="2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5">
      <c r="A107" s="1"/>
      <c r="B107" s="2"/>
      <c r="C107" s="2"/>
      <c r="D107" s="2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5">
      <c r="A108" s="1"/>
      <c r="B108" s="2"/>
      <c r="C108" s="2"/>
      <c r="D108" s="2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1"/>
      <c r="B109" s="2"/>
      <c r="C109" s="2"/>
      <c r="D109" s="2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A110" s="1"/>
      <c r="B110" s="2"/>
      <c r="C110" s="2"/>
      <c r="D110" s="2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1"/>
      <c r="B111" s="2"/>
      <c r="C111" s="2"/>
      <c r="D111" s="2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A112" s="1"/>
      <c r="B112" s="2"/>
      <c r="C112" s="2"/>
      <c r="D112" s="2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5">
      <c r="A113" s="1"/>
      <c r="B113" s="2"/>
      <c r="C113" s="2"/>
      <c r="D113" s="2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5">
      <c r="A114" s="1"/>
      <c r="B114" s="2"/>
      <c r="C114" s="2"/>
      <c r="D114" s="2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5">
      <c r="A115" s="1"/>
      <c r="B115" s="2"/>
      <c r="C115" s="2"/>
      <c r="D115" s="2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5">
      <c r="A116" s="1"/>
      <c r="B116" s="2"/>
      <c r="C116" s="2"/>
      <c r="D116" s="2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5">
      <c r="A117" s="1"/>
      <c r="B117" s="2"/>
      <c r="C117" s="2"/>
      <c r="D117" s="2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5">
      <c r="A118" s="1"/>
      <c r="B118" s="2"/>
      <c r="C118" s="2"/>
      <c r="D118" s="2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5">
      <c r="A119" s="1"/>
      <c r="B119" s="2"/>
      <c r="C119" s="2"/>
      <c r="D119" s="2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5">
      <c r="A120" s="1"/>
      <c r="B120" s="2"/>
      <c r="C120" s="2"/>
      <c r="D120" s="2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5">
      <c r="A121" s="1"/>
      <c r="B121" s="2"/>
      <c r="C121" s="2"/>
      <c r="D121" s="2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5">
      <c r="A122" s="1"/>
      <c r="B122" s="2"/>
      <c r="C122" s="2"/>
      <c r="D122" s="2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5">
      <c r="A123" s="1"/>
      <c r="B123" s="2"/>
      <c r="C123" s="2"/>
      <c r="D123" s="2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5">
      <c r="A124" s="1"/>
      <c r="B124" s="2"/>
      <c r="C124" s="2"/>
      <c r="D124" s="2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5">
      <c r="A125" s="1"/>
      <c r="B125" s="2"/>
      <c r="C125" s="2"/>
      <c r="D125" s="2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5">
      <c r="A126" s="1"/>
      <c r="B126" s="2"/>
      <c r="C126" s="2"/>
      <c r="D126" s="2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5">
      <c r="A127" s="1"/>
      <c r="B127" s="2"/>
      <c r="C127" s="2"/>
      <c r="D127" s="2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5">
      <c r="A128" s="1"/>
      <c r="B128" s="2"/>
      <c r="C128" s="2"/>
      <c r="D128" s="2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5">
      <c r="A129" s="1"/>
      <c r="B129" s="2"/>
      <c r="C129" s="2"/>
      <c r="D129" s="2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5">
      <c r="A130" s="1"/>
      <c r="B130" s="2"/>
      <c r="C130" s="2"/>
      <c r="D130" s="2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5">
      <c r="A131" s="1"/>
      <c r="B131" s="2"/>
      <c r="C131" s="2"/>
      <c r="D131" s="2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5">
      <c r="A132" s="1"/>
      <c r="B132" s="2"/>
      <c r="C132" s="2"/>
      <c r="D132" s="2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5">
      <c r="A133" s="1"/>
      <c r="B133" s="2"/>
      <c r="C133" s="2"/>
      <c r="D133" s="2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5">
      <c r="A134" s="1"/>
      <c r="B134" s="2"/>
      <c r="C134" s="2"/>
      <c r="D134" s="2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5">
      <c r="A135" s="1"/>
      <c r="B135" s="2"/>
      <c r="C135" s="2"/>
      <c r="D135" s="2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5">
      <c r="A136" s="1"/>
      <c r="B136" s="2"/>
      <c r="C136" s="2"/>
      <c r="D136" s="2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5">
      <c r="A137" s="1"/>
      <c r="B137" s="2"/>
      <c r="C137" s="2"/>
      <c r="D137" s="2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5">
      <c r="A138" s="1"/>
      <c r="B138" s="2"/>
      <c r="C138" s="2"/>
      <c r="D138" s="2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5">
      <c r="A139" s="1"/>
      <c r="B139" s="2"/>
      <c r="C139" s="2"/>
      <c r="D139" s="2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5">
      <c r="A140" s="1"/>
      <c r="B140" s="2"/>
      <c r="C140" s="2"/>
      <c r="D140" s="2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5">
      <c r="A141" s="1"/>
      <c r="B141" s="2"/>
      <c r="C141" s="2"/>
      <c r="D141" s="2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5">
      <c r="A142" s="1"/>
      <c r="B142" s="2"/>
      <c r="C142" s="2"/>
      <c r="D142" s="2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5">
      <c r="A143" s="1"/>
      <c r="B143" s="2"/>
      <c r="C143" s="2"/>
      <c r="D143" s="2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5">
      <c r="A144" s="1"/>
      <c r="B144" s="2"/>
      <c r="C144" s="2"/>
      <c r="D144" s="2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5">
      <c r="A145" s="1"/>
      <c r="B145" s="2"/>
      <c r="C145" s="2"/>
      <c r="D145" s="2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5">
      <c r="A146" s="1"/>
      <c r="B146" s="2"/>
      <c r="C146" s="2"/>
      <c r="D146" s="2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5">
      <c r="A147" s="1"/>
      <c r="B147" s="2"/>
      <c r="C147" s="2"/>
      <c r="D147" s="2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5">
      <c r="A148" s="1"/>
      <c r="B148" s="2"/>
      <c r="C148" s="2"/>
      <c r="D148" s="2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5">
      <c r="A149" s="1"/>
      <c r="B149" s="2"/>
      <c r="C149" s="2"/>
      <c r="D149" s="2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5">
      <c r="A150" s="1"/>
      <c r="B150" s="2"/>
      <c r="C150" s="2"/>
      <c r="D150" s="2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5">
      <c r="A151" s="1"/>
      <c r="B151" s="2"/>
      <c r="C151" s="2"/>
      <c r="D151" s="2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5">
      <c r="A152" s="1"/>
      <c r="B152" s="2"/>
      <c r="C152" s="2"/>
      <c r="D152" s="2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5">
      <c r="A153" s="1"/>
      <c r="B153" s="2"/>
      <c r="C153" s="2"/>
      <c r="D153" s="2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5">
      <c r="A154" s="1"/>
      <c r="B154" s="2"/>
      <c r="C154" s="2"/>
      <c r="D154" s="2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5">
      <c r="A155" s="1"/>
      <c r="B155" s="2"/>
      <c r="C155" s="2"/>
      <c r="D155" s="2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5">
      <c r="A156" s="1"/>
      <c r="B156" s="2"/>
      <c r="C156" s="2"/>
      <c r="D156" s="2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5">
      <c r="A157" s="1"/>
      <c r="B157" s="2"/>
      <c r="C157" s="2"/>
      <c r="D157" s="2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5">
      <c r="A158" s="1"/>
      <c r="B158" s="2"/>
      <c r="C158" s="2"/>
      <c r="D158" s="2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5">
      <c r="A159" s="1"/>
      <c r="B159" s="2"/>
      <c r="C159" s="2"/>
      <c r="D159" s="2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5">
      <c r="A160" s="1"/>
      <c r="B160" s="2"/>
      <c r="C160" s="2"/>
      <c r="D160" s="2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5">
      <c r="A161" s="1"/>
      <c r="B161" s="2"/>
      <c r="C161" s="2"/>
      <c r="D161" s="2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5">
      <c r="A162" s="1"/>
      <c r="B162" s="2"/>
      <c r="C162" s="2"/>
      <c r="D162" s="2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5">
      <c r="A163" s="1"/>
      <c r="B163" s="2"/>
      <c r="C163" s="2"/>
      <c r="D163" s="2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5">
      <c r="A164" s="1"/>
      <c r="B164" s="2"/>
      <c r="C164" s="2"/>
      <c r="D164" s="2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</sheetData>
  <mergeCells count="5">
    <mergeCell ref="A1:D1"/>
    <mergeCell ref="A3:D3"/>
    <mergeCell ref="A4:D4"/>
    <mergeCell ref="A5:D5"/>
    <mergeCell ref="A6:D6"/>
  </mergeCells>
  <pageMargins left="0.43" right="0.19685039370078741" top="0.74803149606299213" bottom="0.74803149606299213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Fortino</dc:creator>
  <cp:lastModifiedBy>Elizabeth Sandra Martinez Lopez</cp:lastModifiedBy>
  <cp:lastPrinted>2017-07-06T01:36:40Z</cp:lastPrinted>
  <dcterms:created xsi:type="dcterms:W3CDTF">2017-07-06T01:02:11Z</dcterms:created>
  <dcterms:modified xsi:type="dcterms:W3CDTF">2019-10-17T16:08:22Z</dcterms:modified>
</cp:coreProperties>
</file>